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 defaultThemeVersion="124226"/>
  <bookViews>
    <workbookView xWindow="-108" yWindow="-108" windowWidth="19416" windowHeight="10416" tabRatio="912"/>
  </bookViews>
  <sheets>
    <sheet name="ПРАЙС" sheetId="5" r:id="rId1"/>
    <sheet name="АНОЛИТ АНК СУПЕР ДОМ" sheetId="6" state="hidden" r:id="rId2"/>
    <sheet name="АНОЛИТ АНК SUPER MAN" sheetId="7" state="hidden" r:id="rId3"/>
    <sheet name="АНОЛИТ АНК SUPER BABY ROOM" sheetId="8" state="hidden" r:id="rId4"/>
    <sheet name="АНОЛИТ АНК СУПЕР ДЛЯ ОВОЩЕЙ" sheetId="9" state="hidden" r:id="rId5"/>
    <sheet name="АНОЛИТ АНК СУПЕР ПИТОМЦЫ" sheetId="10" state="hidden" r:id="rId6"/>
    <sheet name="АНОЛИТ АНК СУПЕР СИТИ" sheetId="11" state="hidden" r:id="rId7"/>
  </sheets>
  <definedNames>
    <definedName name="_xlnm.Print_Area" localSheetId="0">ПРАЙС!$A$1:$H$63</definedName>
  </definedNames>
  <calcPr calcId="191029"/>
</workbook>
</file>

<file path=xl/calcChain.xml><?xml version="1.0" encoding="utf-8"?>
<calcChain xmlns="http://schemas.openxmlformats.org/spreadsheetml/2006/main">
  <c r="T8" i="11"/>
  <c r="T9"/>
  <c r="T10"/>
  <c r="T7"/>
  <c r="T6"/>
  <c r="T7" i="10"/>
  <c r="T6"/>
  <c r="T7" i="8"/>
  <c r="T6"/>
  <c r="T7" i="9"/>
  <c r="T6"/>
  <c r="T7" i="7"/>
  <c r="T6"/>
  <c r="T6" i="6"/>
  <c r="T7"/>
  <c r="T8"/>
  <c r="T9"/>
  <c r="G37" i="5" l="1"/>
  <c r="G38"/>
  <c r="G41"/>
  <c r="G25"/>
  <c r="U6" i="7" s="1"/>
  <c r="G24" i="5"/>
  <c r="U9" i="6" s="1"/>
  <c r="G23" i="5"/>
  <c r="U8" i="6" s="1"/>
  <c r="G22" i="5"/>
  <c r="U6" i="6" s="1"/>
  <c r="G19" i="5"/>
  <c r="U7" i="11" s="1"/>
  <c r="G18" i="5"/>
  <c r="U7" i="10" s="1"/>
  <c r="G17" i="5"/>
  <c r="U7" i="9" s="1"/>
  <c r="G16" i="5"/>
  <c r="U7" i="8" s="1"/>
  <c r="G15" i="5"/>
  <c r="U7" i="7" s="1"/>
  <c r="G14" i="5"/>
  <c r="U7" i="6" s="1"/>
  <c r="G32" i="5"/>
  <c r="U10" i="11" s="1"/>
  <c r="G31" i="5"/>
  <c r="U9" i="11" s="1"/>
  <c r="G30" i="5"/>
  <c r="U8" i="11" s="1"/>
  <c r="G29" i="5"/>
  <c r="U6" i="11" s="1"/>
  <c r="G28" i="5"/>
  <c r="U6" i="10" s="1"/>
  <c r="G27" i="5"/>
  <c r="U6" i="9" s="1"/>
  <c r="G26" i="5"/>
  <c r="U6" i="8" s="1"/>
  <c r="G35" i="5" l="1"/>
  <c r="G36"/>
  <c r="G39" l="1"/>
  <c r="G47" l="1"/>
  <c r="G48" l="1"/>
  <c r="G50"/>
  <c r="G46" l="1"/>
  <c r="G44" l="1"/>
  <c r="G42" l="1"/>
  <c r="G61" l="1"/>
  <c r="G58" l="1"/>
  <c r="G62"/>
  <c r="G51"/>
  <c r="G49"/>
  <c r="G45" l="1"/>
  <c r="G43"/>
  <c r="G59"/>
  <c r="G57"/>
  <c r="G56"/>
  <c r="G55"/>
  <c r="G54"/>
  <c r="G53"/>
</calcChain>
</file>

<file path=xl/sharedStrings.xml><?xml version="1.0" encoding="utf-8"?>
<sst xmlns="http://schemas.openxmlformats.org/spreadsheetml/2006/main" count="135" uniqueCount="71">
  <si>
    <t>-</t>
  </si>
  <si>
    <t>ВАША СКИДКА</t>
  </si>
  <si>
    <t>СТОИМОСТЬ ИТОГО</t>
  </si>
  <si>
    <t xml:space="preserve">АНОЛИТ АНК СУПЕР ДОМ </t>
  </si>
  <si>
    <t>АНОЛИТ АНК SUPER BABY ROOM</t>
  </si>
  <si>
    <t xml:space="preserve">АНОЛИТ АНК СУПЕР ДЛЯ ОВОЩЕЙ И ФРУКТОВ </t>
  </si>
  <si>
    <t xml:space="preserve">АНОЛИТ АНК СУПЕР ПИТОМЦЫ </t>
  </si>
  <si>
    <t>АНОЛИТ АНК СУПЕР СИТИ</t>
  </si>
  <si>
    <t>НОВАЯ ЛИНЕЙКА ДЕЗИНФИЦИРУЮЩИХ СРЕДСТВ АНОЛИТ АНК СУПЕР</t>
  </si>
  <si>
    <t>АРТИКУЛ</t>
  </si>
  <si>
    <t>НАИМЕНОВАНИЕ</t>
  </si>
  <si>
    <t>ЕМКОСТЬ</t>
  </si>
  <si>
    <t>КОЛ-ВО В УПАКОВКЕ</t>
  </si>
  <si>
    <t>КОЛ-ВО НА ЕВРОПАЛЛЕТЕ</t>
  </si>
  <si>
    <t>ЦЕНА ОПТ, РУБ. С НДС</t>
  </si>
  <si>
    <t>ЦЕНА СО СКИДКОЙ, РУБ. С НДС</t>
  </si>
  <si>
    <t>ЗАКАЗ</t>
  </si>
  <si>
    <t>32967/Э</t>
  </si>
  <si>
    <t>ДЕЗИНФИЦИРУЮЩЕЕ СРЕДСТВО АНОЛИТ АНК СУПЕР</t>
  </si>
  <si>
    <t>1171004/Ш</t>
  </si>
  <si>
    <t>1000Л (КУБ)</t>
  </si>
  <si>
    <t>ПРОТИВ ВСЕХ ВИДОВ ВИРУСОВ, БАКТЕРИЙ И ГРИБКОВ</t>
  </si>
  <si>
    <t>Артикул</t>
  </si>
  <si>
    <t>Цена, ОПТ</t>
  </si>
  <si>
    <t>Цена со ск.</t>
  </si>
  <si>
    <t>НАЗАД К ПРАЙСУ</t>
  </si>
  <si>
    <t>Объем</t>
  </si>
  <si>
    <t>Заказ</t>
  </si>
  <si>
    <t>заказать</t>
  </si>
  <si>
    <t>500мл</t>
  </si>
  <si>
    <t>650мл</t>
  </si>
  <si>
    <t>1.5л</t>
  </si>
  <si>
    <t>5л</t>
  </si>
  <si>
    <t>10л</t>
  </si>
  <si>
    <t>20л</t>
  </si>
  <si>
    <t>УНИВЕРСАЛЬНЫЕ АНТИСЕПТИЧЕСКИЕ СРЕДСТВА НА ОСНОВЕ 70% ИЗОПРОПИЛОВОГО СПИРТА</t>
  </si>
  <si>
    <t>СЕКРЕТЫ ЧИСТОТЫ PRO 50мл (аэрозоль)</t>
  </si>
  <si>
    <t>СЕКРЕТЫ ЧИСТОТЫ PRO 335мл (аэрозоль)</t>
  </si>
  <si>
    <t>СЕКРЕТЫ ЧИСТОТЫ PRO 175мл (минигриггер)</t>
  </si>
  <si>
    <t>СЕКРЕТЫ ЧИСТОТЫ PRO  5л (канистра)</t>
  </si>
  <si>
    <t>СЕКРЕТЫ ЧИСТОТЫ PRO 100мл (минигриггер)</t>
  </si>
  <si>
    <t>СЕКРЕТЫ ЧИСТОТЫ PRO 60г (туба)</t>
  </si>
  <si>
    <t>СЕКРЕТЫ ЧИСТОТЫ PRO 60мл (туба)</t>
  </si>
  <si>
    <t>СЕКРЕТЫ ЧИСТОТЫ PRO 110мл (дозатор)</t>
  </si>
  <si>
    <t>СЕКРЕТЫ ЧИСТОТЫ PRO 240г (туба)</t>
  </si>
  <si>
    <t>СЕКРЕТЫ ЧИСТОТЫ PRO 250мл (дозатор)</t>
  </si>
  <si>
    <t>СЕКРЕТЫ ЧИСТОТЫ PRO 250мл (диск-топ)</t>
  </si>
  <si>
    <t>СЕКРЕТЫ ЧИСТОТЫ PRO 300мл (дозатор)</t>
  </si>
  <si>
    <t>СЕКРЕТЫ ЧИСТОТЫ PRO 480г (флип-топ)</t>
  </si>
  <si>
    <r>
      <rPr>
        <b/>
        <sz val="12"/>
        <color indexed="8"/>
        <rFont val="Calibri"/>
        <family val="2"/>
        <charset val="204"/>
        <scheme val="minor"/>
      </rPr>
      <t>АНТИСЕТИЧЕСКИЙ ГЕЛЬ</t>
    </r>
    <r>
      <rPr>
        <b/>
        <sz val="11"/>
        <color indexed="8"/>
        <rFont val="Calibri"/>
        <family val="2"/>
        <charset val="204"/>
        <scheme val="minor"/>
      </rPr>
      <t xml:space="preserve"> для быстрой санации рук и других кожных покровов</t>
    </r>
  </si>
  <si>
    <t>СЕКРЕТЫ ЧИСТОТЫ PRO 4.5кг (канистра)</t>
  </si>
  <si>
    <t>СЕКРЕТЫ ЧИСТОТЫ PRO 500мл (дозатор)</t>
  </si>
  <si>
    <t>Дезинфицирующее средство АНОЛИТ АНК СУПЕР 0.5 (флип-топ)</t>
  </si>
  <si>
    <t>Дезинфицирующее средство АНОЛИТ АНК СУПЕР ПЭТ 0.5 (флип-топ)</t>
  </si>
  <si>
    <t>Дезинфицирующее средство АНОЛИТ АНК СУПЕР 0.5 (триггер)</t>
  </si>
  <si>
    <t>Дезинфицирующее средство АНОЛИТ АНК СУПЕР 0.65 (триггер)</t>
  </si>
  <si>
    <t>Дезинфицирующее средство АНОЛИТ АНК СУПЕР  0.65 (флип-топ)</t>
  </si>
  <si>
    <t>Дезинфицирующее средство АНОЛИТ АНК СУПЕР 1л (флип-топ)</t>
  </si>
  <si>
    <t>Дезинфицирующее средство АНОЛИТ АНК СУПЕР 1.5л</t>
  </si>
  <si>
    <t>Дезинфицирующее средство АНОЛИТ АНК СУПЕР КАНИСТРА 5л</t>
  </si>
  <si>
    <t>Дезинфицирующее средство АНОЛИТ АНК СУПЕР КАНИСТРА ШТАБ 5л</t>
  </si>
  <si>
    <t>Дезинфицирующее средство АНОЛИТ АНК СУПЕР КУБ</t>
  </si>
  <si>
    <t>АНОЛИТ АНК SUPER MAN</t>
  </si>
  <si>
    <r>
      <t xml:space="preserve">АНОЛИТ АНК СУПЕР ДОМ </t>
    </r>
    <r>
      <rPr>
        <b/>
        <sz val="11"/>
        <color rgb="FFFF0000"/>
        <rFont val="Calibri"/>
        <family val="2"/>
        <charset val="204"/>
        <scheme val="minor"/>
      </rPr>
      <t>АКЦИЯ 30% В ПОДАРОК!!!!</t>
    </r>
  </si>
  <si>
    <r>
      <t>АНОЛИТ АНК SUPER MAN</t>
    </r>
    <r>
      <rPr>
        <b/>
        <sz val="11"/>
        <color rgb="FFFF0000"/>
        <rFont val="Calibri"/>
        <family val="2"/>
        <charset val="204"/>
        <scheme val="minor"/>
      </rPr>
      <t xml:space="preserve"> АКЦИЯ 30% В ПОДАРОК!!!!</t>
    </r>
  </si>
  <si>
    <r>
      <t>АНОЛИТ АНК SUPER BABY ROOM</t>
    </r>
    <r>
      <rPr>
        <b/>
        <sz val="11"/>
        <color rgb="FFFF0000"/>
        <rFont val="Calibri"/>
        <family val="2"/>
        <charset val="204"/>
        <scheme val="minor"/>
      </rPr>
      <t xml:space="preserve"> АКЦИЯ 30% В ПОДАРОК!!!!</t>
    </r>
  </si>
  <si>
    <r>
      <t>АНОЛИТ АНК СУПЕР ДЛЯ ОВОЩЕЙ И ФРУКТОВ</t>
    </r>
    <r>
      <rPr>
        <b/>
        <sz val="11"/>
        <color rgb="FFFF0000"/>
        <rFont val="Calibri"/>
        <family val="2"/>
        <charset val="204"/>
        <scheme val="minor"/>
      </rPr>
      <t xml:space="preserve"> АКЦИЯ 30% В ПОДАРОК!!!!</t>
    </r>
  </si>
  <si>
    <r>
      <t>АНОЛИТ АНК СУПЕР ПИТОМЦЫ</t>
    </r>
    <r>
      <rPr>
        <b/>
        <sz val="11"/>
        <color rgb="FFFF0000"/>
        <rFont val="Calibri"/>
        <family val="2"/>
        <charset val="204"/>
        <scheme val="minor"/>
      </rPr>
      <t xml:space="preserve"> АКЦИЯ 30% В ПОДАРОК!!!!</t>
    </r>
  </si>
  <si>
    <r>
      <t>АНОЛИТ АНК СУПЕР СИТИ</t>
    </r>
    <r>
      <rPr>
        <b/>
        <sz val="11"/>
        <color rgb="FFFF0000"/>
        <rFont val="Calibri"/>
        <family val="2"/>
        <charset val="204"/>
        <scheme val="minor"/>
      </rPr>
      <t xml:space="preserve"> АКЦИЯ 30% В ПОДАРОК!!!!</t>
    </r>
  </si>
  <si>
    <t>*на основании иследования ООО "СТЕП БАЙ СТЕП АНАЛИТИКО" от 20 июля 2020</t>
  </si>
  <si>
    <r>
      <rPr>
        <b/>
        <sz val="12"/>
        <color indexed="8"/>
        <rFont val="Calibri"/>
        <family val="2"/>
        <charset val="204"/>
        <scheme val="minor"/>
      </rPr>
      <t>ЖИДКИЕ АНТИСЕПТИЧЕСКИЕ СРЕДСТВА</t>
    </r>
    <r>
      <rPr>
        <b/>
        <sz val="11"/>
        <color indexed="8"/>
        <rFont val="Calibri"/>
        <family val="2"/>
        <charset val="204"/>
        <scheme val="minor"/>
      </rPr>
      <t xml:space="preserve"> для быстрой санации рук, дезинфекции поверхностей</t>
    </r>
  </si>
</sst>
</file>

<file path=xl/styles.xml><?xml version="1.0" encoding="utf-8"?>
<styleSheet xmlns="http://schemas.openxmlformats.org/spreadsheetml/2006/main">
  <numFmts count="9">
    <numFmt numFmtId="43" formatCode="_-* #,##0.00\ _₽_-;\-* #,##0.00\ _₽_-;_-* &quot;-&quot;??\ _₽_-;_-@_-"/>
    <numFmt numFmtId="164" formatCode="_-* #,##0.00[$€-1]_-;\-* #,##0.00[$€-1]_-;_-* &quot;-&quot;??[$€-1]_-"/>
    <numFmt numFmtId="165" formatCode="#&quot;шт.&quot;"/>
    <numFmt numFmtId="166" formatCode="0&quot;л.&quot;"/>
    <numFmt numFmtId="167" formatCode="0.0&quot;л.&quot;"/>
    <numFmt numFmtId="168" formatCode="0.00&quot;л.&quot;"/>
    <numFmt numFmtId="169" formatCode="0&quot;мл.&quot;"/>
    <numFmt numFmtId="170" formatCode="0&quot;г.&quot;"/>
    <numFmt numFmtId="171" formatCode="0.0&quot;кг.&quot;"/>
  </numFmts>
  <fonts count="18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2"/>
      <color theme="3" tint="-0.24997711111789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11" fillId="0" borderId="0" applyNumberFormat="0" applyFill="0" applyBorder="0" applyAlignment="0" applyProtection="0"/>
  </cellStyleXfs>
  <cellXfs count="105">
    <xf numFmtId="0" fontId="0" fillId="0" borderId="0" xfId="0"/>
    <xf numFmtId="0" fontId="3" fillId="0" borderId="0" xfId="0" applyFont="1" applyAlignment="1">
      <alignment vertical="center"/>
    </xf>
    <xf numFmtId="43" fontId="3" fillId="0" borderId="0" xfId="4" applyFont="1" applyFill="1" applyAlignment="1">
      <alignment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43" fontId="0" fillId="0" borderId="0" xfId="4" applyFont="1" applyFill="1" applyAlignment="1">
      <alignment vertical="center"/>
    </xf>
    <xf numFmtId="0" fontId="0" fillId="0" borderId="0" xfId="0" applyFont="1" applyAlignment="1">
      <alignment horizontal="right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43" fontId="0" fillId="3" borderId="1" xfId="4" applyFont="1" applyFill="1" applyBorder="1" applyAlignment="1">
      <alignment horizontal="right" vertical="center"/>
    </xf>
    <xf numFmtId="0" fontId="7" fillId="2" borderId="0" xfId="0" applyFont="1" applyFill="1" applyAlignment="1">
      <alignment horizontal="center" vertical="center"/>
    </xf>
    <xf numFmtId="43" fontId="7" fillId="2" borderId="0" xfId="4" applyFont="1" applyFill="1" applyBorder="1" applyAlignment="1">
      <alignment horizontal="center" vertical="center"/>
    </xf>
    <xf numFmtId="3" fontId="0" fillId="3" borderId="1" xfId="4" applyNumberFormat="1" applyFont="1" applyFill="1" applyBorder="1" applyAlignment="1">
      <alignment horizontal="center" vertical="center"/>
    </xf>
    <xf numFmtId="165" fontId="0" fillId="3" borderId="1" xfId="4" applyNumberFormat="1" applyFont="1" applyFill="1" applyBorder="1" applyAlignment="1">
      <alignment horizontal="center" vertical="center"/>
    </xf>
    <xf numFmtId="166" fontId="0" fillId="3" borderId="1" xfId="4" applyNumberFormat="1" applyFont="1" applyFill="1" applyBorder="1" applyAlignment="1">
      <alignment horizontal="center" vertical="center"/>
    </xf>
    <xf numFmtId="167" fontId="0" fillId="3" borderId="1" xfId="4" applyNumberFormat="1" applyFont="1" applyFill="1" applyBorder="1" applyAlignment="1">
      <alignment horizontal="center" vertical="center"/>
    </xf>
    <xf numFmtId="168" fontId="0" fillId="3" borderId="1" xfId="4" applyNumberFormat="1" applyFont="1" applyFill="1" applyBorder="1" applyAlignment="1">
      <alignment horizontal="center" vertical="center"/>
    </xf>
    <xf numFmtId="165" fontId="0" fillId="0" borderId="1" xfId="4" applyNumberFormat="1" applyFont="1" applyFill="1" applyBorder="1" applyAlignment="1">
      <alignment horizontal="center" vertical="center"/>
    </xf>
    <xf numFmtId="43" fontId="0" fillId="0" borderId="1" xfId="4" applyFont="1" applyFill="1" applyBorder="1" applyAlignment="1">
      <alignment horizontal="right" vertical="center"/>
    </xf>
    <xf numFmtId="169" fontId="0" fillId="3" borderId="1" xfId="4" applyNumberFormat="1" applyFont="1" applyFill="1" applyBorder="1" applyAlignment="1">
      <alignment horizontal="center" vertical="center"/>
    </xf>
    <xf numFmtId="170" fontId="0" fillId="3" borderId="1" xfId="4" applyNumberFormat="1" applyFont="1" applyFill="1" applyBorder="1" applyAlignment="1">
      <alignment horizontal="center" vertical="center"/>
    </xf>
    <xf numFmtId="171" fontId="0" fillId="3" borderId="1" xfId="4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vertical="center"/>
    </xf>
    <xf numFmtId="167" fontId="0" fillId="3" borderId="5" xfId="4" applyNumberFormat="1" applyFont="1" applyFill="1" applyBorder="1" applyAlignment="1">
      <alignment horizontal="center" vertical="center"/>
    </xf>
    <xf numFmtId="165" fontId="0" fillId="3" borderId="5" xfId="4" applyNumberFormat="1" applyFont="1" applyFill="1" applyBorder="1" applyAlignment="1">
      <alignment horizontal="center" vertical="center"/>
    </xf>
    <xf numFmtId="43" fontId="0" fillId="0" borderId="5" xfId="4" applyFont="1" applyFill="1" applyBorder="1" applyAlignment="1">
      <alignment horizontal="right" vertical="center"/>
    </xf>
    <xf numFmtId="43" fontId="0" fillId="3" borderId="5" xfId="4" applyFont="1" applyFill="1" applyBorder="1" applyAlignment="1">
      <alignment horizontal="right" vertical="center"/>
    </xf>
    <xf numFmtId="3" fontId="0" fillId="3" borderId="5" xfId="4" applyNumberFormat="1" applyFont="1" applyFill="1" applyBorder="1" applyAlignment="1">
      <alignment horizontal="center" vertical="center"/>
    </xf>
    <xf numFmtId="0" fontId="0" fillId="5" borderId="1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168" fontId="0" fillId="5" borderId="1" xfId="4" applyNumberFormat="1" applyFont="1" applyFill="1" applyBorder="1" applyAlignment="1">
      <alignment horizontal="center" vertical="center"/>
    </xf>
    <xf numFmtId="165" fontId="0" fillId="5" borderId="1" xfId="4" applyNumberFormat="1" applyFont="1" applyFill="1" applyBorder="1" applyAlignment="1">
      <alignment horizontal="center" vertical="center"/>
    </xf>
    <xf numFmtId="43" fontId="0" fillId="5" borderId="1" xfId="4" applyFont="1" applyFill="1" applyBorder="1" applyAlignment="1">
      <alignment horizontal="right" vertical="center"/>
    </xf>
    <xf numFmtId="3" fontId="0" fillId="5" borderId="1" xfId="4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166" fontId="0" fillId="3" borderId="7" xfId="4" applyNumberFormat="1" applyFont="1" applyFill="1" applyBorder="1" applyAlignment="1">
      <alignment horizontal="center" vertical="center"/>
    </xf>
    <xf numFmtId="165" fontId="0" fillId="3" borderId="7" xfId="4" applyNumberFormat="1" applyFont="1" applyFill="1" applyBorder="1" applyAlignment="1">
      <alignment horizontal="center" vertical="center"/>
    </xf>
    <xf numFmtId="43" fontId="0" fillId="0" borderId="7" xfId="4" applyFont="1" applyFill="1" applyBorder="1" applyAlignment="1">
      <alignment horizontal="right" vertical="center"/>
    </xf>
    <xf numFmtId="43" fontId="0" fillId="3" borderId="7" xfId="4" applyFont="1" applyFill="1" applyBorder="1" applyAlignment="1">
      <alignment horizontal="right" vertical="center"/>
    </xf>
    <xf numFmtId="3" fontId="0" fillId="3" borderId="7" xfId="4" applyNumberFormat="1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3" fontId="4" fillId="4" borderId="8" xfId="0" applyNumberFormat="1" applyFont="1" applyFill="1" applyBorder="1" applyAlignment="1">
      <alignment horizontal="center" vertical="center" wrapText="1"/>
    </xf>
    <xf numFmtId="43" fontId="4" fillId="4" borderId="8" xfId="4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1" xfId="7" applyBorder="1" applyAlignment="1">
      <alignment horizontal="center" vertical="center"/>
    </xf>
    <xf numFmtId="0" fontId="11" fillId="0" borderId="0" xfId="7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1" fillId="5" borderId="1" xfId="7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1" fillId="0" borderId="1" xfId="7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43" fontId="7" fillId="0" borderId="0" xfId="4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3" fillId="2" borderId="0" xfId="7" applyFont="1" applyFill="1" applyAlignment="1">
      <alignment horizontal="left" vertical="center"/>
    </xf>
    <xf numFmtId="0" fontId="0" fillId="6" borderId="3" xfId="0" applyNumberFormat="1" applyFont="1" applyFill="1" applyBorder="1" applyAlignment="1">
      <alignment horizontal="center" vertical="center"/>
    </xf>
    <xf numFmtId="0" fontId="0" fillId="6" borderId="6" xfId="0" applyFont="1" applyFill="1" applyBorder="1" applyAlignment="1">
      <alignment horizontal="left" vertical="center"/>
    </xf>
    <xf numFmtId="168" fontId="0" fillId="6" borderId="6" xfId="4" applyNumberFormat="1" applyFont="1" applyFill="1" applyBorder="1" applyAlignment="1">
      <alignment horizontal="center" vertical="center"/>
    </xf>
    <xf numFmtId="165" fontId="0" fillId="6" borderId="6" xfId="4" applyNumberFormat="1" applyFont="1" applyFill="1" applyBorder="1" applyAlignment="1">
      <alignment horizontal="center" vertical="center"/>
    </xf>
    <xf numFmtId="43" fontId="0" fillId="6" borderId="6" xfId="4" applyFont="1" applyFill="1" applyBorder="1" applyAlignment="1">
      <alignment horizontal="right" vertical="center"/>
    </xf>
    <xf numFmtId="3" fontId="0" fillId="6" borderId="2" xfId="4" applyNumberFormat="1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3" xfId="0" applyFont="1" applyBorder="1" applyAlignment="1">
      <alignment horizontal="left" vertical="center"/>
    </xf>
    <xf numFmtId="167" fontId="0" fillId="3" borderId="13" xfId="4" applyNumberFormat="1" applyFont="1" applyFill="1" applyBorder="1" applyAlignment="1">
      <alignment horizontal="center" vertical="center"/>
    </xf>
    <xf numFmtId="165" fontId="0" fillId="3" borderId="13" xfId="4" applyNumberFormat="1" applyFont="1" applyFill="1" applyBorder="1" applyAlignment="1">
      <alignment horizontal="center" vertical="center"/>
    </xf>
    <xf numFmtId="43" fontId="0" fillId="0" borderId="13" xfId="4" applyFont="1" applyFill="1" applyBorder="1" applyAlignment="1">
      <alignment horizontal="right" vertical="center"/>
    </xf>
    <xf numFmtId="43" fontId="0" fillId="3" borderId="13" xfId="4" applyFont="1" applyFill="1" applyBorder="1" applyAlignment="1">
      <alignment horizontal="right" vertical="center"/>
    </xf>
    <xf numFmtId="3" fontId="0" fillId="3" borderId="13" xfId="4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left" vertical="center"/>
    </xf>
    <xf numFmtId="168" fontId="0" fillId="0" borderId="12" xfId="4" applyNumberFormat="1" applyFont="1" applyFill="1" applyBorder="1" applyAlignment="1">
      <alignment horizontal="center" vertical="center"/>
    </xf>
    <xf numFmtId="165" fontId="0" fillId="0" borderId="12" xfId="4" applyNumberFormat="1" applyFont="1" applyFill="1" applyBorder="1" applyAlignment="1">
      <alignment horizontal="center" vertical="center"/>
    </xf>
    <xf numFmtId="43" fontId="0" fillId="0" borderId="12" xfId="4" applyFont="1" applyFill="1" applyBorder="1" applyAlignment="1">
      <alignment horizontal="right" vertical="center"/>
    </xf>
    <xf numFmtId="3" fontId="0" fillId="0" borderId="12" xfId="4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9" fontId="3" fillId="0" borderId="1" xfId="5" applyFont="1" applyFill="1" applyBorder="1" applyAlignment="1">
      <alignment horizontal="center" vertical="center"/>
    </xf>
    <xf numFmtId="4" fontId="3" fillId="0" borderId="1" xfId="4" applyNumberFormat="1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4" fillId="7" borderId="1" xfId="7" applyFont="1" applyFill="1" applyBorder="1" applyAlignment="1">
      <alignment horizontal="center" vertical="center"/>
    </xf>
  </cellXfs>
  <cellStyles count="8">
    <cellStyle name="Euro" xfId="1"/>
    <cellStyle name="Гиперссылка" xfId="7" builtinId="8"/>
    <cellStyle name="Обычный" xfId="0" builtinId="0"/>
    <cellStyle name="Обычный 2 2" xfId="2"/>
    <cellStyle name="Обычный 2 2 2 2" xfId="3"/>
    <cellStyle name="Обычный 3" xfId="6"/>
    <cellStyle name="Процентный" xfId="5" builtinId="5"/>
    <cellStyle name="Финансовый" xfId="4" builtinId="3"/>
  </cellStyles>
  <dxfs count="1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1285874</xdr:colOff>
      <xdr:row>0</xdr:row>
      <xdr:rowOff>152772</xdr:rowOff>
    </xdr:from>
    <xdr:to>
      <xdr:col>1</xdr:col>
      <xdr:colOff>4124325</xdr:colOff>
      <xdr:row>9</xdr:row>
      <xdr:rowOff>266699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71674" y="152772"/>
          <a:ext cx="2838451" cy="1723652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</xdr:row>
      <xdr:rowOff>19050</xdr:rowOff>
    </xdr:from>
    <xdr:to>
      <xdr:col>3</xdr:col>
      <xdr:colOff>971550</xdr:colOff>
      <xdr:row>8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29300" y="200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597675</xdr:colOff>
      <xdr:row>0</xdr:row>
      <xdr:rowOff>83325</xdr:rowOff>
    </xdr:from>
    <xdr:to>
      <xdr:col>1</xdr:col>
      <xdr:colOff>762703</xdr:colOff>
      <xdr:row>9</xdr:row>
      <xdr:rowOff>273660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7675" y="83325"/>
          <a:ext cx="850828" cy="1800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16</xdr:col>
      <xdr:colOff>278602</xdr:colOff>
      <xdr:row>35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6" y="0"/>
          <a:ext cx="9670251" cy="6829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16</xdr:col>
      <xdr:colOff>272973</xdr:colOff>
      <xdr:row>34</xdr:row>
      <xdr:rowOff>229650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9525"/>
          <a:ext cx="9674148" cy="68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272973</xdr:colOff>
      <xdr:row>34</xdr:row>
      <xdr:rowOff>220125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0"/>
          <a:ext cx="9674148" cy="68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272973</xdr:colOff>
      <xdr:row>34</xdr:row>
      <xdr:rowOff>220125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0"/>
          <a:ext cx="9674148" cy="68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272973</xdr:colOff>
      <xdr:row>34</xdr:row>
      <xdr:rowOff>220125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0"/>
          <a:ext cx="9674148" cy="68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272973</xdr:colOff>
      <xdr:row>34</xdr:row>
      <xdr:rowOff>162975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0"/>
          <a:ext cx="9674148" cy="68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J65"/>
  <sheetViews>
    <sheetView showGridLines="0" tabSelected="1" zoomScale="81" zoomScaleNormal="100" zoomScaleSheetLayoutView="115" workbookViewId="0">
      <selection activeCell="J13" sqref="J13"/>
    </sheetView>
  </sheetViews>
  <sheetFormatPr defaultColWidth="9.21875" defaultRowHeight="14.4" outlineLevelRow="1"/>
  <cols>
    <col min="1" max="1" width="10.21875" style="67" customWidth="1"/>
    <col min="2" max="2" width="69" style="65" customWidth="1"/>
    <col min="3" max="3" width="12.21875" style="67" customWidth="1"/>
    <col min="4" max="4" width="26.44140625" style="65" customWidth="1"/>
    <col min="5" max="5" width="15.21875" style="65" customWidth="1"/>
    <col min="6" max="6" width="15.21875" style="66" customWidth="1"/>
    <col min="7" max="7" width="20" style="66" customWidth="1"/>
    <col min="8" max="8" width="9.5546875" style="66" customWidth="1"/>
    <col min="9" max="16384" width="9.21875" style="65"/>
  </cols>
  <sheetData>
    <row r="1" spans="1:10" s="63" customFormat="1" ht="14.25" customHeight="1">
      <c r="A1" s="69"/>
      <c r="B1" s="4"/>
      <c r="C1" s="1"/>
      <c r="D1" s="5"/>
      <c r="E1" s="5"/>
      <c r="F1" s="2"/>
      <c r="G1" s="2"/>
      <c r="H1" s="2"/>
      <c r="I1" s="5"/>
    </row>
    <row r="2" spans="1:10" s="63" customFormat="1" ht="11.25" customHeight="1">
      <c r="A2" s="3"/>
      <c r="B2" s="4"/>
      <c r="C2" s="1"/>
      <c r="D2" s="5"/>
      <c r="E2" s="5"/>
      <c r="F2" s="2"/>
      <c r="G2" s="2"/>
      <c r="H2" s="2"/>
      <c r="I2" s="5"/>
    </row>
    <row r="3" spans="1:10" s="63" customFormat="1" ht="12.75" customHeight="1">
      <c r="A3" s="3"/>
      <c r="B3" s="4"/>
      <c r="C3" s="6"/>
      <c r="D3" s="5"/>
      <c r="E3" s="5"/>
      <c r="F3" s="7"/>
      <c r="G3" s="7"/>
      <c r="H3" s="7"/>
      <c r="I3" s="5"/>
    </row>
    <row r="4" spans="1:10" s="63" customFormat="1" ht="11.25" customHeight="1">
      <c r="A4" s="3"/>
      <c r="B4" s="8"/>
      <c r="C4" s="6"/>
      <c r="D4" s="5"/>
      <c r="E4" s="5"/>
      <c r="F4" s="7"/>
      <c r="G4" s="7"/>
      <c r="H4" s="7"/>
      <c r="I4" s="5"/>
    </row>
    <row r="5" spans="1:10" s="63" customFormat="1" ht="18.75" customHeight="1">
      <c r="A5" s="3"/>
      <c r="B5" s="4"/>
      <c r="C5" s="1"/>
      <c r="D5" s="5"/>
      <c r="E5" s="5"/>
      <c r="F5" s="2"/>
      <c r="G5" s="2"/>
      <c r="H5" s="2"/>
      <c r="I5" s="5"/>
    </row>
    <row r="6" spans="1:10" s="63" customFormat="1" ht="12.75" customHeight="1">
      <c r="A6" s="3"/>
      <c r="B6" s="4"/>
      <c r="C6" s="1"/>
      <c r="D6" s="5"/>
      <c r="E6" s="5"/>
      <c r="F6" s="2"/>
      <c r="G6" s="2"/>
      <c r="H6" s="5"/>
      <c r="I6" s="5"/>
    </row>
    <row r="7" spans="1:10" s="63" customFormat="1" ht="18.75" hidden="1" customHeight="1">
      <c r="A7" s="3"/>
      <c r="B7" s="4"/>
      <c r="C7" s="1"/>
      <c r="D7" s="5"/>
      <c r="E7" s="5"/>
      <c r="F7" s="2"/>
      <c r="G7" s="2"/>
      <c r="H7" s="2"/>
      <c r="I7" s="5"/>
    </row>
    <row r="8" spans="1:10" s="63" customFormat="1" ht="21.75" customHeight="1">
      <c r="A8" s="3"/>
      <c r="B8" s="8"/>
      <c r="C8" s="6"/>
      <c r="D8" s="5"/>
      <c r="E8" s="70"/>
      <c r="F8" s="7"/>
      <c r="G8" s="7"/>
      <c r="I8" s="5"/>
    </row>
    <row r="9" spans="1:10" s="63" customFormat="1" ht="24" customHeight="1">
      <c r="A9" s="3"/>
      <c r="B9" s="8"/>
      <c r="C9" s="102" t="s">
        <v>69</v>
      </c>
      <c r="D9" s="103"/>
      <c r="E9" s="91" t="s">
        <v>1</v>
      </c>
      <c r="F9" s="92"/>
      <c r="G9" s="93"/>
      <c r="H9" s="93"/>
      <c r="I9" s="5"/>
    </row>
    <row r="10" spans="1:10" s="63" customFormat="1" ht="24" customHeight="1">
      <c r="A10" s="3"/>
      <c r="B10" s="8"/>
      <c r="C10" s="102"/>
      <c r="D10" s="103"/>
      <c r="E10" s="91" t="s">
        <v>2</v>
      </c>
      <c r="F10" s="92"/>
      <c r="G10" s="94"/>
      <c r="H10" s="94"/>
      <c r="I10" s="5"/>
    </row>
    <row r="11" spans="1:10" s="63" customFormat="1" ht="6.75" customHeight="1">
      <c r="A11" s="3"/>
      <c r="B11" s="8"/>
      <c r="C11" s="6"/>
      <c r="D11" s="5"/>
      <c r="E11" s="5"/>
      <c r="F11" s="7"/>
      <c r="G11" s="7"/>
      <c r="H11" s="7"/>
      <c r="I11" s="5"/>
    </row>
    <row r="12" spans="1:10" s="64" customFormat="1" ht="32.25" customHeight="1">
      <c r="A12" s="50" t="s">
        <v>9</v>
      </c>
      <c r="B12" s="50" t="s">
        <v>10</v>
      </c>
      <c r="C12" s="51" t="s">
        <v>11</v>
      </c>
      <c r="D12" s="50" t="s">
        <v>12</v>
      </c>
      <c r="E12" s="50" t="s">
        <v>13</v>
      </c>
      <c r="F12" s="52" t="s">
        <v>14</v>
      </c>
      <c r="G12" s="51" t="s">
        <v>15</v>
      </c>
      <c r="H12" s="51" t="s">
        <v>16</v>
      </c>
      <c r="I12" s="9"/>
    </row>
    <row r="13" spans="1:10" s="64" customFormat="1" ht="22.5" customHeight="1">
      <c r="A13" s="99" t="s">
        <v>8</v>
      </c>
      <c r="B13" s="100"/>
      <c r="C13" s="100"/>
      <c r="D13" s="100"/>
      <c r="E13" s="100"/>
      <c r="F13" s="100"/>
      <c r="G13" s="100"/>
      <c r="H13" s="101"/>
      <c r="I13" s="9"/>
    </row>
    <row r="14" spans="1:10" ht="19.5" customHeight="1" outlineLevel="1">
      <c r="A14" s="35">
        <v>32842</v>
      </c>
      <c r="B14" s="36" t="s">
        <v>63</v>
      </c>
      <c r="C14" s="37">
        <v>0.65</v>
      </c>
      <c r="D14" s="38">
        <v>12</v>
      </c>
      <c r="E14" s="38"/>
      <c r="F14" s="39">
        <v>280.5</v>
      </c>
      <c r="G14" s="39">
        <f t="shared" ref="G14:G25" si="0">F14*(1-$G$9)</f>
        <v>280.5</v>
      </c>
      <c r="H14" s="40"/>
      <c r="I14" s="10"/>
      <c r="J14" s="64"/>
    </row>
    <row r="15" spans="1:10" ht="21.75" customHeight="1" outlineLevel="1">
      <c r="A15" s="35">
        <v>32841</v>
      </c>
      <c r="B15" s="41" t="s">
        <v>64</v>
      </c>
      <c r="C15" s="37">
        <v>0.65</v>
      </c>
      <c r="D15" s="38">
        <v>12</v>
      </c>
      <c r="E15" s="38"/>
      <c r="F15" s="39">
        <v>280.5</v>
      </c>
      <c r="G15" s="39">
        <f t="shared" si="0"/>
        <v>280.5</v>
      </c>
      <c r="H15" s="40"/>
      <c r="I15" s="10"/>
      <c r="J15" s="64"/>
    </row>
    <row r="16" spans="1:10" ht="21.75" customHeight="1" outlineLevel="1">
      <c r="A16" s="35">
        <v>32843</v>
      </c>
      <c r="B16" s="41" t="s">
        <v>65</v>
      </c>
      <c r="C16" s="37">
        <v>0.65</v>
      </c>
      <c r="D16" s="38">
        <v>12</v>
      </c>
      <c r="E16" s="38"/>
      <c r="F16" s="39">
        <v>280.5</v>
      </c>
      <c r="G16" s="39">
        <f t="shared" si="0"/>
        <v>280.5</v>
      </c>
      <c r="H16" s="40"/>
      <c r="I16" s="10"/>
      <c r="J16" s="64"/>
    </row>
    <row r="17" spans="1:10" ht="21.75" customHeight="1" outlineLevel="1">
      <c r="A17" s="35">
        <v>32844</v>
      </c>
      <c r="B17" s="41" t="s">
        <v>66</v>
      </c>
      <c r="C17" s="37">
        <v>0.65</v>
      </c>
      <c r="D17" s="38">
        <v>12</v>
      </c>
      <c r="E17" s="38"/>
      <c r="F17" s="39">
        <v>280.5</v>
      </c>
      <c r="G17" s="39">
        <f t="shared" si="0"/>
        <v>280.5</v>
      </c>
      <c r="H17" s="40"/>
      <c r="I17" s="10"/>
      <c r="J17" s="64"/>
    </row>
    <row r="18" spans="1:10" ht="21.75" customHeight="1" outlineLevel="1">
      <c r="A18" s="35">
        <v>32845</v>
      </c>
      <c r="B18" s="41" t="s">
        <v>67</v>
      </c>
      <c r="C18" s="37">
        <v>0.65</v>
      </c>
      <c r="D18" s="38">
        <v>12</v>
      </c>
      <c r="E18" s="38"/>
      <c r="F18" s="39">
        <v>280.5</v>
      </c>
      <c r="G18" s="39">
        <f t="shared" si="0"/>
        <v>280.5</v>
      </c>
      <c r="H18" s="40"/>
      <c r="I18" s="10"/>
      <c r="J18" s="64"/>
    </row>
    <row r="19" spans="1:10" ht="21.75" customHeight="1" outlineLevel="1">
      <c r="A19" s="35">
        <v>32840</v>
      </c>
      <c r="B19" s="41" t="s">
        <v>68</v>
      </c>
      <c r="C19" s="37">
        <v>0.65</v>
      </c>
      <c r="D19" s="38">
        <v>12</v>
      </c>
      <c r="E19" s="38"/>
      <c r="F19" s="39">
        <v>280.5</v>
      </c>
      <c r="G19" s="39">
        <f t="shared" si="0"/>
        <v>280.5</v>
      </c>
      <c r="H19" s="40"/>
      <c r="I19" s="10"/>
      <c r="J19" s="64"/>
    </row>
    <row r="20" spans="1:10" ht="21.75" hidden="1" customHeight="1" outlineLevel="1">
      <c r="A20" s="84"/>
      <c r="B20" s="85"/>
      <c r="C20" s="86"/>
      <c r="D20" s="87"/>
      <c r="E20" s="87"/>
      <c r="F20" s="88"/>
      <c r="G20" s="88"/>
      <c r="H20" s="89"/>
      <c r="I20" s="10"/>
      <c r="J20" s="64"/>
    </row>
    <row r="21" spans="1:10" ht="6.75" customHeight="1" outlineLevel="1">
      <c r="A21" s="71"/>
      <c r="B21" s="72"/>
      <c r="C21" s="73"/>
      <c r="D21" s="74"/>
      <c r="E21" s="74"/>
      <c r="F21" s="75"/>
      <c r="G21" s="75"/>
      <c r="H21" s="76"/>
      <c r="I21" s="10"/>
      <c r="J21" s="64"/>
    </row>
    <row r="22" spans="1:10" ht="21.75" customHeight="1" outlineLevel="1">
      <c r="A22" s="28">
        <v>32855</v>
      </c>
      <c r="B22" s="29" t="s">
        <v>3</v>
      </c>
      <c r="C22" s="30">
        <v>0.5</v>
      </c>
      <c r="D22" s="31">
        <v>12</v>
      </c>
      <c r="E22" s="31"/>
      <c r="F22" s="32">
        <v>280.5</v>
      </c>
      <c r="G22" s="33">
        <f>F22*(1-$G$9)</f>
        <v>280.5</v>
      </c>
      <c r="H22" s="34"/>
      <c r="I22" s="10"/>
      <c r="J22" s="64"/>
    </row>
    <row r="23" spans="1:10" ht="21.75" customHeight="1" outlineLevel="1">
      <c r="A23" s="11">
        <v>32856</v>
      </c>
      <c r="B23" s="27" t="s">
        <v>3</v>
      </c>
      <c r="C23" s="19">
        <v>1.5</v>
      </c>
      <c r="D23" s="17">
        <v>10</v>
      </c>
      <c r="E23" s="17">
        <v>650</v>
      </c>
      <c r="F23" s="22">
        <v>375</v>
      </c>
      <c r="G23" s="13">
        <f>F23*(1-$G$9)</f>
        <v>375</v>
      </c>
      <c r="H23" s="16"/>
      <c r="I23" s="10"/>
      <c r="J23" s="64"/>
    </row>
    <row r="24" spans="1:10" ht="21.75" customHeight="1" outlineLevel="1" thickBot="1">
      <c r="A24" s="43">
        <v>32857</v>
      </c>
      <c r="B24" s="44" t="s">
        <v>3</v>
      </c>
      <c r="C24" s="45">
        <v>5</v>
      </c>
      <c r="D24" s="46">
        <v>4</v>
      </c>
      <c r="E24" s="46">
        <v>108</v>
      </c>
      <c r="F24" s="47">
        <v>615</v>
      </c>
      <c r="G24" s="48">
        <f>F24*(1-$G$9)</f>
        <v>615</v>
      </c>
      <c r="H24" s="49"/>
      <c r="I24" s="10"/>
      <c r="J24" s="64"/>
    </row>
    <row r="25" spans="1:10" ht="21.75" customHeight="1" outlineLevel="1" thickTop="1" thickBot="1">
      <c r="A25" s="77">
        <v>32854</v>
      </c>
      <c r="B25" s="78" t="s">
        <v>62</v>
      </c>
      <c r="C25" s="79">
        <v>0.5</v>
      </c>
      <c r="D25" s="80">
        <v>12</v>
      </c>
      <c r="E25" s="80"/>
      <c r="F25" s="81">
        <v>280.5</v>
      </c>
      <c r="G25" s="82">
        <f t="shared" si="0"/>
        <v>280.5</v>
      </c>
      <c r="H25" s="83"/>
      <c r="I25" s="10"/>
      <c r="J25" s="64"/>
    </row>
    <row r="26" spans="1:10" ht="19.5" customHeight="1" outlineLevel="1" thickTop="1" thickBot="1">
      <c r="A26" s="77">
        <v>32858</v>
      </c>
      <c r="B26" s="78" t="s">
        <v>4</v>
      </c>
      <c r="C26" s="79">
        <v>0.5</v>
      </c>
      <c r="D26" s="80">
        <v>12</v>
      </c>
      <c r="E26" s="80"/>
      <c r="F26" s="81">
        <v>280.5</v>
      </c>
      <c r="G26" s="82">
        <f t="shared" ref="G26:G32" si="1">F26*(1-$G$9)</f>
        <v>280.5</v>
      </c>
      <c r="H26" s="83"/>
      <c r="I26" s="10"/>
      <c r="J26" s="64"/>
    </row>
    <row r="27" spans="1:10" ht="21.75" customHeight="1" outlineLevel="1" thickTop="1" thickBot="1">
      <c r="A27" s="77">
        <v>32859</v>
      </c>
      <c r="B27" s="78" t="s">
        <v>5</v>
      </c>
      <c r="C27" s="79">
        <v>0.5</v>
      </c>
      <c r="D27" s="80">
        <v>12</v>
      </c>
      <c r="E27" s="80"/>
      <c r="F27" s="81">
        <v>280.5</v>
      </c>
      <c r="G27" s="82">
        <f t="shared" si="1"/>
        <v>280.5</v>
      </c>
      <c r="H27" s="83"/>
      <c r="I27" s="10"/>
      <c r="J27" s="64"/>
    </row>
    <row r="28" spans="1:10" ht="21.75" customHeight="1" outlineLevel="1" thickTop="1" thickBot="1">
      <c r="A28" s="77">
        <v>32860</v>
      </c>
      <c r="B28" s="78" t="s">
        <v>6</v>
      </c>
      <c r="C28" s="79">
        <v>0.5</v>
      </c>
      <c r="D28" s="80">
        <v>12</v>
      </c>
      <c r="E28" s="80"/>
      <c r="F28" s="81">
        <v>280.5</v>
      </c>
      <c r="G28" s="82">
        <f t="shared" si="1"/>
        <v>280.5</v>
      </c>
      <c r="H28" s="83"/>
      <c r="I28" s="10"/>
      <c r="J28" s="64"/>
    </row>
    <row r="29" spans="1:10" ht="21.75" customHeight="1" outlineLevel="1" thickTop="1">
      <c r="A29" s="28">
        <v>32850</v>
      </c>
      <c r="B29" s="42" t="s">
        <v>7</v>
      </c>
      <c r="C29" s="30">
        <v>0.5</v>
      </c>
      <c r="D29" s="31">
        <v>12</v>
      </c>
      <c r="E29" s="31"/>
      <c r="F29" s="32">
        <v>280.5</v>
      </c>
      <c r="G29" s="33">
        <f t="shared" si="1"/>
        <v>280.5</v>
      </c>
      <c r="H29" s="34"/>
      <c r="I29" s="10"/>
      <c r="J29" s="64"/>
    </row>
    <row r="30" spans="1:10" ht="21.75" customHeight="1" outlineLevel="1">
      <c r="A30" s="11">
        <v>32851</v>
      </c>
      <c r="B30" s="12" t="s">
        <v>7</v>
      </c>
      <c r="C30" s="18">
        <v>5</v>
      </c>
      <c r="D30" s="17">
        <v>4</v>
      </c>
      <c r="E30" s="17">
        <v>108</v>
      </c>
      <c r="F30" s="22">
        <v>615</v>
      </c>
      <c r="G30" s="13">
        <f t="shared" si="1"/>
        <v>615</v>
      </c>
      <c r="H30" s="16"/>
      <c r="I30" s="10"/>
      <c r="J30" s="64"/>
    </row>
    <row r="31" spans="1:10" ht="21.75" customHeight="1" outlineLevel="1">
      <c r="A31" s="11">
        <v>32852</v>
      </c>
      <c r="B31" s="12" t="s">
        <v>7</v>
      </c>
      <c r="C31" s="18">
        <v>10</v>
      </c>
      <c r="D31" s="17">
        <v>2</v>
      </c>
      <c r="E31" s="17"/>
      <c r="F31" s="22"/>
      <c r="G31" s="13">
        <f t="shared" si="1"/>
        <v>0</v>
      </c>
      <c r="H31" s="16"/>
      <c r="I31" s="10"/>
      <c r="J31" s="64"/>
    </row>
    <row r="32" spans="1:10" ht="21.75" customHeight="1" outlineLevel="1">
      <c r="A32" s="11">
        <v>32853</v>
      </c>
      <c r="B32" s="12" t="s">
        <v>7</v>
      </c>
      <c r="C32" s="18">
        <v>20</v>
      </c>
      <c r="D32" s="17">
        <v>1</v>
      </c>
      <c r="E32" s="17"/>
      <c r="F32" s="22"/>
      <c r="G32" s="13">
        <f t="shared" si="1"/>
        <v>0</v>
      </c>
      <c r="H32" s="16"/>
      <c r="I32" s="10"/>
      <c r="J32" s="64"/>
    </row>
    <row r="33" spans="1:10" s="64" customFormat="1" ht="22.5" customHeight="1">
      <c r="A33" s="95" t="s">
        <v>35</v>
      </c>
      <c r="B33" s="96"/>
      <c r="C33" s="96"/>
      <c r="D33" s="96"/>
      <c r="E33" s="96"/>
      <c r="F33" s="96"/>
      <c r="G33" s="96"/>
      <c r="H33" s="97"/>
      <c r="I33" s="9"/>
    </row>
    <row r="34" spans="1:10" ht="19.5" customHeight="1" outlineLevel="1">
      <c r="A34" s="98" t="s">
        <v>70</v>
      </c>
      <c r="B34" s="98"/>
      <c r="C34" s="98"/>
      <c r="D34" s="98"/>
      <c r="E34" s="98"/>
      <c r="F34" s="98"/>
      <c r="G34" s="98"/>
      <c r="H34" s="98"/>
      <c r="I34" s="10"/>
      <c r="J34" s="64"/>
    </row>
    <row r="35" spans="1:10" s="64" customFormat="1" ht="19.5" customHeight="1" outlineLevel="1">
      <c r="A35" s="11">
        <v>32838</v>
      </c>
      <c r="B35" s="12" t="s">
        <v>36</v>
      </c>
      <c r="C35" s="23">
        <v>50</v>
      </c>
      <c r="D35" s="17">
        <v>24</v>
      </c>
      <c r="E35" s="17">
        <v>4000</v>
      </c>
      <c r="F35" s="22">
        <v>110.7</v>
      </c>
      <c r="G35" s="13">
        <f t="shared" ref="G35:G47" si="2">F35*(1-$G$9)</f>
        <v>110.7</v>
      </c>
      <c r="H35" s="26"/>
      <c r="I35" s="9"/>
    </row>
    <row r="36" spans="1:10" s="64" customFormat="1" ht="19.5" customHeight="1" outlineLevel="1">
      <c r="A36" s="11">
        <v>32837</v>
      </c>
      <c r="B36" s="12" t="s">
        <v>37</v>
      </c>
      <c r="C36" s="23">
        <v>335</v>
      </c>
      <c r="D36" s="17">
        <v>12</v>
      </c>
      <c r="E36" s="17">
        <v>1500</v>
      </c>
      <c r="F36" s="22">
        <v>159.75</v>
      </c>
      <c r="G36" s="13">
        <f t="shared" si="2"/>
        <v>159.75</v>
      </c>
      <c r="H36" s="26"/>
      <c r="I36" s="9"/>
    </row>
    <row r="37" spans="1:10" ht="19.5" customHeight="1" outlineLevel="1">
      <c r="A37" s="11"/>
      <c r="B37" s="12" t="s">
        <v>40</v>
      </c>
      <c r="C37" s="24">
        <v>100</v>
      </c>
      <c r="D37" s="17"/>
      <c r="E37" s="17"/>
      <c r="F37" s="22">
        <v>117.75</v>
      </c>
      <c r="G37" s="13">
        <f t="shared" ref="G37" si="3">F37*(1-$G$9)</f>
        <v>117.75</v>
      </c>
      <c r="H37" s="16"/>
      <c r="I37" s="10"/>
      <c r="J37" s="64"/>
    </row>
    <row r="38" spans="1:10" ht="19.5" customHeight="1" outlineLevel="1">
      <c r="A38" s="11"/>
      <c r="B38" s="12" t="s">
        <v>38</v>
      </c>
      <c r="C38" s="24">
        <v>175</v>
      </c>
      <c r="D38" s="17"/>
      <c r="E38" s="17"/>
      <c r="F38" s="22">
        <v>145.5</v>
      </c>
      <c r="G38" s="13">
        <f t="shared" ref="G38" si="4">F38*(1-$G$9)</f>
        <v>145.5</v>
      </c>
      <c r="H38" s="16"/>
      <c r="I38" s="10"/>
      <c r="J38" s="64"/>
    </row>
    <row r="39" spans="1:10" s="64" customFormat="1" ht="19.5" customHeight="1" outlineLevel="1">
      <c r="A39" s="11">
        <v>32835</v>
      </c>
      <c r="B39" s="12" t="s">
        <v>39</v>
      </c>
      <c r="C39" s="18">
        <v>5</v>
      </c>
      <c r="D39" s="17">
        <v>4</v>
      </c>
      <c r="E39" s="17">
        <v>108</v>
      </c>
      <c r="F39" s="22">
        <v>1387.5</v>
      </c>
      <c r="G39" s="13">
        <f t="shared" si="2"/>
        <v>1387.5</v>
      </c>
      <c r="H39" s="16"/>
      <c r="I39" s="9"/>
    </row>
    <row r="40" spans="1:10" ht="19.5" customHeight="1" outlineLevel="1">
      <c r="A40" s="98" t="s">
        <v>49</v>
      </c>
      <c r="B40" s="98"/>
      <c r="C40" s="98"/>
      <c r="D40" s="98"/>
      <c r="E40" s="98"/>
      <c r="F40" s="98"/>
      <c r="G40" s="98"/>
      <c r="H40" s="98"/>
      <c r="I40" s="10"/>
      <c r="J40" s="64"/>
    </row>
    <row r="41" spans="1:10" ht="19.5" customHeight="1" outlineLevel="1">
      <c r="A41" s="11"/>
      <c r="B41" s="12" t="s">
        <v>38</v>
      </c>
      <c r="C41" s="24">
        <v>175</v>
      </c>
      <c r="D41" s="17"/>
      <c r="E41" s="17"/>
      <c r="F41" s="22">
        <v>177.75</v>
      </c>
      <c r="G41" s="13">
        <f t="shared" ref="G41" si="5">F41*(1-$G$9)</f>
        <v>177.75</v>
      </c>
      <c r="H41" s="16"/>
      <c r="I41" s="10"/>
      <c r="J41" s="64"/>
    </row>
    <row r="42" spans="1:10" ht="19.5" customHeight="1" outlineLevel="1">
      <c r="A42" s="11">
        <v>32967</v>
      </c>
      <c r="B42" s="12" t="s">
        <v>41</v>
      </c>
      <c r="C42" s="24">
        <v>60</v>
      </c>
      <c r="D42" s="17">
        <v>20</v>
      </c>
      <c r="E42" s="17">
        <v>3000</v>
      </c>
      <c r="F42" s="22">
        <v>47.1</v>
      </c>
      <c r="G42" s="13">
        <f t="shared" si="2"/>
        <v>47.1</v>
      </c>
      <c r="H42" s="16"/>
      <c r="I42" s="10"/>
      <c r="J42" s="64"/>
    </row>
    <row r="43" spans="1:10" ht="21.75" customHeight="1" outlineLevel="1">
      <c r="A43" s="11" t="s">
        <v>17</v>
      </c>
      <c r="B43" s="12" t="s">
        <v>42</v>
      </c>
      <c r="C43" s="23">
        <v>60</v>
      </c>
      <c r="D43" s="17">
        <v>20</v>
      </c>
      <c r="E43" s="17">
        <v>3000</v>
      </c>
      <c r="F43" s="22">
        <v>47.1</v>
      </c>
      <c r="G43" s="13">
        <f t="shared" si="2"/>
        <v>47.1</v>
      </c>
      <c r="H43" s="16"/>
      <c r="I43" s="10"/>
      <c r="J43" s="64"/>
    </row>
    <row r="44" spans="1:10" ht="21.75" customHeight="1" outlineLevel="1">
      <c r="A44" s="11">
        <v>32821</v>
      </c>
      <c r="B44" s="12" t="s">
        <v>43</v>
      </c>
      <c r="C44" s="23">
        <v>110</v>
      </c>
      <c r="D44" s="17">
        <v>10</v>
      </c>
      <c r="E44" s="17">
        <v>1900</v>
      </c>
      <c r="F44" s="22">
        <v>98.25</v>
      </c>
      <c r="G44" s="13">
        <f t="shared" si="2"/>
        <v>98.25</v>
      </c>
      <c r="H44" s="16"/>
      <c r="I44" s="10"/>
      <c r="J44" s="64"/>
    </row>
    <row r="45" spans="1:10" ht="21.75" customHeight="1" outlineLevel="1">
      <c r="A45" s="11">
        <v>32815</v>
      </c>
      <c r="B45" s="12" t="s">
        <v>44</v>
      </c>
      <c r="C45" s="24">
        <v>240</v>
      </c>
      <c r="D45" s="17">
        <v>15</v>
      </c>
      <c r="E45" s="17">
        <v>1260</v>
      </c>
      <c r="F45" s="22">
        <v>98.55</v>
      </c>
      <c r="G45" s="13">
        <f t="shared" si="2"/>
        <v>98.55</v>
      </c>
      <c r="H45" s="16"/>
      <c r="I45" s="10"/>
      <c r="J45" s="64"/>
    </row>
    <row r="46" spans="1:10" ht="21.75" customHeight="1" outlineLevel="1">
      <c r="A46" s="11">
        <v>32819</v>
      </c>
      <c r="B46" s="12" t="s">
        <v>45</v>
      </c>
      <c r="C46" s="23">
        <v>250</v>
      </c>
      <c r="D46" s="17">
        <v>15</v>
      </c>
      <c r="E46" s="17">
        <v>2205</v>
      </c>
      <c r="F46" s="22">
        <v>134.85</v>
      </c>
      <c r="G46" s="13">
        <f t="shared" si="2"/>
        <v>134.85</v>
      </c>
      <c r="H46" s="16"/>
      <c r="I46" s="10"/>
      <c r="J46" s="64"/>
    </row>
    <row r="47" spans="1:10" ht="21.75" customHeight="1" outlineLevel="1">
      <c r="A47" s="11">
        <v>32832</v>
      </c>
      <c r="B47" s="12" t="s">
        <v>46</v>
      </c>
      <c r="C47" s="23">
        <v>250</v>
      </c>
      <c r="D47" s="17">
        <v>16</v>
      </c>
      <c r="E47" s="17">
        <v>2205</v>
      </c>
      <c r="F47" s="22">
        <v>132.30000000000001</v>
      </c>
      <c r="G47" s="13">
        <f t="shared" si="2"/>
        <v>132.30000000000001</v>
      </c>
      <c r="H47" s="16"/>
      <c r="I47" s="10"/>
      <c r="J47" s="64"/>
    </row>
    <row r="48" spans="1:10" ht="21.75" customHeight="1" outlineLevel="1">
      <c r="A48" s="11">
        <v>32820</v>
      </c>
      <c r="B48" s="12" t="s">
        <v>47</v>
      </c>
      <c r="C48" s="23">
        <v>300</v>
      </c>
      <c r="D48" s="17">
        <v>8</v>
      </c>
      <c r="E48" s="17">
        <v>2205</v>
      </c>
      <c r="F48" s="22">
        <v>151.94999999999999</v>
      </c>
      <c r="G48" s="13">
        <f t="shared" ref="G48:G51" si="6">F48*(1-$G$9)</f>
        <v>151.94999999999999</v>
      </c>
      <c r="H48" s="16"/>
      <c r="I48" s="10"/>
      <c r="J48" s="64"/>
    </row>
    <row r="49" spans="1:10" ht="21.75" customHeight="1" outlineLevel="1">
      <c r="A49" s="11">
        <v>32816</v>
      </c>
      <c r="B49" s="12" t="s">
        <v>48</v>
      </c>
      <c r="C49" s="24">
        <v>480</v>
      </c>
      <c r="D49" s="17">
        <v>10</v>
      </c>
      <c r="E49" s="17">
        <v>800</v>
      </c>
      <c r="F49" s="22">
        <v>139.05000000000001</v>
      </c>
      <c r="G49" s="13">
        <f t="shared" si="6"/>
        <v>139.05000000000001</v>
      </c>
      <c r="H49" s="16"/>
      <c r="I49" s="10"/>
      <c r="J49" s="64"/>
    </row>
    <row r="50" spans="1:10" ht="21.75" customHeight="1" outlineLevel="1">
      <c r="A50" s="11">
        <v>32834</v>
      </c>
      <c r="B50" s="12" t="s">
        <v>51</v>
      </c>
      <c r="C50" s="23">
        <v>500</v>
      </c>
      <c r="D50" s="17">
        <v>20</v>
      </c>
      <c r="E50" s="17">
        <v>1200</v>
      </c>
      <c r="F50" s="22">
        <v>237.15</v>
      </c>
      <c r="G50" s="13">
        <f t="shared" si="6"/>
        <v>237.15</v>
      </c>
      <c r="H50" s="16"/>
      <c r="I50" s="10"/>
      <c r="J50" s="64"/>
    </row>
    <row r="51" spans="1:10" ht="21.75" customHeight="1" outlineLevel="1">
      <c r="A51" s="11">
        <v>32829</v>
      </c>
      <c r="B51" s="12" t="s">
        <v>50</v>
      </c>
      <c r="C51" s="25">
        <v>4.5</v>
      </c>
      <c r="D51" s="17">
        <v>4</v>
      </c>
      <c r="E51" s="17">
        <v>108</v>
      </c>
      <c r="F51" s="22">
        <v>1138.5</v>
      </c>
      <c r="G51" s="13">
        <f t="shared" si="6"/>
        <v>1138.5</v>
      </c>
      <c r="H51" s="16"/>
      <c r="I51" s="10"/>
      <c r="J51" s="64"/>
    </row>
    <row r="52" spans="1:10" ht="22.5" customHeight="1">
      <c r="A52" s="95" t="s">
        <v>18</v>
      </c>
      <c r="B52" s="96"/>
      <c r="C52" s="96"/>
      <c r="D52" s="96"/>
      <c r="E52" s="96"/>
      <c r="F52" s="96"/>
      <c r="G52" s="96"/>
      <c r="H52" s="97"/>
      <c r="I52" s="10"/>
      <c r="J52" s="64"/>
    </row>
    <row r="53" spans="1:10" ht="21.75" customHeight="1" outlineLevel="1">
      <c r="A53" s="11">
        <v>1171003</v>
      </c>
      <c r="B53" s="12" t="s">
        <v>52</v>
      </c>
      <c r="C53" s="19">
        <v>0.5</v>
      </c>
      <c r="D53" s="17">
        <v>20</v>
      </c>
      <c r="E53" s="17">
        <v>1200</v>
      </c>
      <c r="F53" s="13">
        <v>207</v>
      </c>
      <c r="G53" s="13">
        <f t="shared" ref="G53:G62" si="7">F53*(1-$G$9)</f>
        <v>207</v>
      </c>
      <c r="H53" s="16"/>
      <c r="I53" s="10"/>
      <c r="J53" s="64"/>
    </row>
    <row r="54" spans="1:10" ht="21.75" customHeight="1" outlineLevel="1">
      <c r="A54" s="11">
        <v>1171012</v>
      </c>
      <c r="B54" s="12" t="s">
        <v>53</v>
      </c>
      <c r="C54" s="19">
        <v>0.5</v>
      </c>
      <c r="D54" s="17">
        <v>20</v>
      </c>
      <c r="E54" s="17">
        <v>1200</v>
      </c>
      <c r="F54" s="13">
        <v>207</v>
      </c>
      <c r="G54" s="13">
        <f t="shared" si="7"/>
        <v>207</v>
      </c>
      <c r="H54" s="16"/>
      <c r="I54" s="10"/>
      <c r="J54" s="64"/>
    </row>
    <row r="55" spans="1:10" ht="21.75" customHeight="1" outlineLevel="1">
      <c r="A55" s="11">
        <v>1171017</v>
      </c>
      <c r="B55" s="12" t="s">
        <v>54</v>
      </c>
      <c r="C55" s="19">
        <v>0.5</v>
      </c>
      <c r="D55" s="17">
        <v>20</v>
      </c>
      <c r="E55" s="17">
        <v>1200</v>
      </c>
      <c r="F55" s="13">
        <v>264</v>
      </c>
      <c r="G55" s="13">
        <f t="shared" si="7"/>
        <v>264</v>
      </c>
      <c r="H55" s="16"/>
      <c r="I55" s="10"/>
      <c r="J55" s="64"/>
    </row>
    <row r="56" spans="1:10" ht="21.75" customHeight="1" outlineLevel="1">
      <c r="A56" s="11">
        <v>1171006</v>
      </c>
      <c r="B56" s="12" t="s">
        <v>55</v>
      </c>
      <c r="C56" s="20">
        <v>0.65</v>
      </c>
      <c r="D56" s="17">
        <v>12</v>
      </c>
      <c r="E56" s="17">
        <v>780</v>
      </c>
      <c r="F56" s="13">
        <v>298.5</v>
      </c>
      <c r="G56" s="13">
        <f t="shared" si="7"/>
        <v>298.5</v>
      </c>
      <c r="H56" s="16"/>
      <c r="I56" s="10"/>
      <c r="J56" s="64"/>
    </row>
    <row r="57" spans="1:10" ht="21.75" customHeight="1" outlineLevel="1">
      <c r="A57" s="11">
        <v>1171010</v>
      </c>
      <c r="B57" s="12" t="s">
        <v>56</v>
      </c>
      <c r="C57" s="20">
        <v>0.65</v>
      </c>
      <c r="D57" s="17">
        <v>12</v>
      </c>
      <c r="E57" s="17">
        <v>780</v>
      </c>
      <c r="F57" s="13">
        <v>270</v>
      </c>
      <c r="G57" s="13">
        <f t="shared" si="7"/>
        <v>270</v>
      </c>
      <c r="H57" s="16"/>
      <c r="I57" s="10"/>
      <c r="J57" s="64"/>
    </row>
    <row r="58" spans="1:10" ht="21.75" customHeight="1" outlineLevel="1">
      <c r="A58" s="11">
        <v>1171024</v>
      </c>
      <c r="B58" s="12" t="s">
        <v>57</v>
      </c>
      <c r="C58" s="18">
        <v>1</v>
      </c>
      <c r="D58" s="17">
        <v>10</v>
      </c>
      <c r="E58" s="21">
        <v>800</v>
      </c>
      <c r="F58" s="13">
        <v>292.5</v>
      </c>
      <c r="G58" s="13">
        <f t="shared" si="7"/>
        <v>292.5</v>
      </c>
      <c r="H58" s="16"/>
      <c r="I58" s="10"/>
      <c r="J58" s="64"/>
    </row>
    <row r="59" spans="1:10" ht="21.75" customHeight="1" outlineLevel="1">
      <c r="A59" s="11">
        <v>1171005</v>
      </c>
      <c r="B59" s="12" t="s">
        <v>58</v>
      </c>
      <c r="C59" s="19">
        <v>1.5</v>
      </c>
      <c r="D59" s="17">
        <v>10</v>
      </c>
      <c r="E59" s="17">
        <v>650</v>
      </c>
      <c r="F59" s="13">
        <v>337.5</v>
      </c>
      <c r="G59" s="13">
        <f t="shared" si="7"/>
        <v>337.5</v>
      </c>
      <c r="H59" s="16"/>
      <c r="I59" s="10"/>
      <c r="J59" s="64"/>
    </row>
    <row r="60" spans="1:10" ht="21.75" customHeight="1" outlineLevel="1">
      <c r="A60" s="11">
        <v>1171004</v>
      </c>
      <c r="B60" s="12" t="s">
        <v>59</v>
      </c>
      <c r="C60" s="18">
        <v>5</v>
      </c>
      <c r="D60" s="17">
        <v>4</v>
      </c>
      <c r="E60" s="17">
        <v>108</v>
      </c>
      <c r="F60" s="13">
        <v>577.5</v>
      </c>
      <c r="G60" s="13"/>
      <c r="H60" s="16"/>
      <c r="I60" s="10"/>
      <c r="J60" s="64"/>
    </row>
    <row r="61" spans="1:10" ht="21.75" customHeight="1" outlineLevel="1">
      <c r="A61" s="11" t="s">
        <v>19</v>
      </c>
      <c r="B61" s="12" t="s">
        <v>60</v>
      </c>
      <c r="C61" s="18">
        <v>5</v>
      </c>
      <c r="D61" s="17">
        <v>4</v>
      </c>
      <c r="E61" s="17">
        <v>96</v>
      </c>
      <c r="F61" s="13">
        <v>585</v>
      </c>
      <c r="G61" s="13">
        <f t="shared" si="7"/>
        <v>585</v>
      </c>
      <c r="H61" s="16"/>
      <c r="I61" s="10"/>
      <c r="J61" s="64"/>
    </row>
    <row r="62" spans="1:10" ht="21.75" customHeight="1" outlineLevel="1">
      <c r="A62" s="11">
        <v>1171023</v>
      </c>
      <c r="B62" s="12" t="s">
        <v>61</v>
      </c>
      <c r="C62" s="18" t="s">
        <v>20</v>
      </c>
      <c r="D62" s="21" t="s">
        <v>0</v>
      </c>
      <c r="E62" s="21" t="s">
        <v>0</v>
      </c>
      <c r="F62" s="13">
        <v>60000</v>
      </c>
      <c r="G62" s="13">
        <f t="shared" si="7"/>
        <v>60000</v>
      </c>
      <c r="H62" s="16"/>
      <c r="I62" s="10"/>
      <c r="J62" s="64"/>
    </row>
    <row r="63" spans="1:10">
      <c r="A63" s="90" t="s">
        <v>21</v>
      </c>
      <c r="B63" s="90"/>
      <c r="C63" s="90"/>
      <c r="D63" s="90"/>
      <c r="E63" s="90"/>
      <c r="F63" s="90"/>
      <c r="G63" s="90"/>
      <c r="H63" s="90"/>
      <c r="I63" s="10"/>
    </row>
    <row r="64" spans="1:10">
      <c r="A64" s="14"/>
      <c r="B64" s="10"/>
      <c r="C64" s="14"/>
      <c r="D64" s="10"/>
      <c r="E64" s="10"/>
      <c r="F64" s="15"/>
      <c r="G64" s="15"/>
      <c r="H64" s="15"/>
      <c r="I64" s="10"/>
    </row>
    <row r="65" spans="2:2" ht="18">
      <c r="B65" s="68"/>
    </row>
  </sheetData>
  <mergeCells count="11">
    <mergeCell ref="A63:H63"/>
    <mergeCell ref="E9:F9"/>
    <mergeCell ref="G9:H9"/>
    <mergeCell ref="E10:F10"/>
    <mergeCell ref="G10:H10"/>
    <mergeCell ref="A52:H52"/>
    <mergeCell ref="A40:H40"/>
    <mergeCell ref="A33:H33"/>
    <mergeCell ref="A13:H13"/>
    <mergeCell ref="A34:H34"/>
    <mergeCell ref="C9:D10"/>
  </mergeCells>
  <conditionalFormatting sqref="H43:H51 H22:H25 H53:H61">
    <cfRule type="expression" dxfId="11" priority="15">
      <formula>MOD(H22,D22)&gt;0</formula>
    </cfRule>
  </conditionalFormatting>
  <conditionalFormatting sqref="H62">
    <cfRule type="expression" dxfId="10" priority="12">
      <formula>MOD(H62,D62)&gt;0</formula>
    </cfRule>
  </conditionalFormatting>
  <conditionalFormatting sqref="H42">
    <cfRule type="expression" dxfId="9" priority="11">
      <formula>MOD(H42,D42)&gt;0</formula>
    </cfRule>
  </conditionalFormatting>
  <conditionalFormatting sqref="H39">
    <cfRule type="expression" dxfId="8" priority="10">
      <formula>MOD(H39,D39)&gt;0</formula>
    </cfRule>
  </conditionalFormatting>
  <conditionalFormatting sqref="H27:H32">
    <cfRule type="expression" dxfId="7" priority="9">
      <formula>MOD(H27,D27)&gt;0</formula>
    </cfRule>
  </conditionalFormatting>
  <conditionalFormatting sqref="H26">
    <cfRule type="expression" dxfId="6" priority="8">
      <formula>MOD(H26,D26)&gt;0</formula>
    </cfRule>
  </conditionalFormatting>
  <conditionalFormatting sqref="H15:H19">
    <cfRule type="expression" dxfId="5" priority="7">
      <formula>MOD(H15,D15)&gt;0</formula>
    </cfRule>
  </conditionalFormatting>
  <conditionalFormatting sqref="H14">
    <cfRule type="expression" dxfId="4" priority="6">
      <formula>MOD(H14,D14)&gt;0</formula>
    </cfRule>
  </conditionalFormatting>
  <conditionalFormatting sqref="H20:H21">
    <cfRule type="expression" dxfId="3" priority="5">
      <formula>MOD(H20,D20)&gt;0</formula>
    </cfRule>
  </conditionalFormatting>
  <conditionalFormatting sqref="H41">
    <cfRule type="expression" dxfId="2" priority="3">
      <formula>MOD(H41,D41)&gt;0</formula>
    </cfRule>
  </conditionalFormatting>
  <conditionalFormatting sqref="H38">
    <cfRule type="expression" dxfId="1" priority="2">
      <formula>MOD(H38,D38)&gt;0</formula>
    </cfRule>
  </conditionalFormatting>
  <conditionalFormatting sqref="H37">
    <cfRule type="expression" dxfId="0" priority="1">
      <formula>MOD(H37,D37)&gt;0</formula>
    </cfRule>
  </conditionalFormatting>
  <pageMargins left="0.7" right="0.7" top="0.75" bottom="0.75" header="0.3" footer="0.3"/>
  <pageSetup paperSize="9" scale="57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W35"/>
  <sheetViews>
    <sheetView showGridLines="0" workbookViewId="0">
      <selection activeCell="V6" sqref="V6"/>
    </sheetView>
  </sheetViews>
  <sheetFormatPr defaultColWidth="0" defaultRowHeight="14.4" zeroHeight="1"/>
  <cols>
    <col min="1" max="15" width="9.21875" customWidth="1"/>
    <col min="16" max="16" width="3.77734375" customWidth="1"/>
    <col min="17" max="17" width="4.44140625" customWidth="1"/>
    <col min="18" max="18" width="10.44140625" customWidth="1"/>
    <col min="19" max="19" width="10.21875" customWidth="1"/>
    <col min="20" max="21" width="11.5546875" customWidth="1"/>
    <col min="22" max="22" width="8.21875" customWidth="1"/>
    <col min="23" max="23" width="2.77734375" customWidth="1"/>
    <col min="24" max="16384" width="9.21875" hidden="1"/>
  </cols>
  <sheetData>
    <row r="1" spans="18:22"/>
    <row r="2" spans="18:22">
      <c r="R2" s="104" t="s">
        <v>25</v>
      </c>
      <c r="S2" s="104"/>
      <c r="T2" s="104"/>
      <c r="U2" s="104"/>
      <c r="V2" s="104"/>
    </row>
    <row r="3" spans="18:22">
      <c r="R3" s="104"/>
      <c r="S3" s="104"/>
      <c r="T3" s="104"/>
      <c r="U3" s="104"/>
      <c r="V3" s="104"/>
    </row>
    <row r="4" spans="18:22"/>
    <row r="5" spans="18:22" ht="18.75" customHeight="1">
      <c r="R5" s="53" t="s">
        <v>22</v>
      </c>
      <c r="S5" s="53" t="s">
        <v>26</v>
      </c>
      <c r="T5" s="53" t="s">
        <v>23</v>
      </c>
      <c r="U5" s="53" t="s">
        <v>24</v>
      </c>
      <c r="V5" s="55" t="s">
        <v>27</v>
      </c>
    </row>
    <row r="6" spans="18:22" ht="18.75" customHeight="1">
      <c r="R6" s="54">
        <v>32855</v>
      </c>
      <c r="S6" s="54" t="s">
        <v>29</v>
      </c>
      <c r="T6" s="54">
        <f>VLOOKUP(R6,ПРАЙС!$A$14:$H$62,6,FALSE)</f>
        <v>280.5</v>
      </c>
      <c r="U6" s="54">
        <f>VLOOKUP(R6,ПРАЙС!$A$14:$H$62,7,FALSE)</f>
        <v>280.5</v>
      </c>
      <c r="V6" s="57" t="s">
        <v>28</v>
      </c>
    </row>
    <row r="7" spans="18:22" ht="18.75" customHeight="1">
      <c r="R7" s="59">
        <v>32842</v>
      </c>
      <c r="S7" s="59" t="s">
        <v>30</v>
      </c>
      <c r="T7" s="59">
        <f>VLOOKUP(R7,ПРАЙС!$A$14:$H$62,6,FALSE)</f>
        <v>280.5</v>
      </c>
      <c r="U7" s="59">
        <f>VLOOKUP(R7,ПРАЙС!$A$14:$H$62,7,FALSE)</f>
        <v>280.5</v>
      </c>
      <c r="V7" s="60" t="s">
        <v>28</v>
      </c>
    </row>
    <row r="8" spans="18:22" ht="18.75" customHeight="1">
      <c r="R8" s="54">
        <v>32856</v>
      </c>
      <c r="S8" s="54" t="s">
        <v>31</v>
      </c>
      <c r="T8" s="54">
        <f>VLOOKUP(R8,ПРАЙС!$A$14:$H$62,6,FALSE)</f>
        <v>375</v>
      </c>
      <c r="U8" s="54">
        <f>VLOOKUP(R8,ПРАЙС!$A$14:$H$62,7,FALSE)</f>
        <v>375</v>
      </c>
      <c r="V8" s="57" t="s">
        <v>28</v>
      </c>
    </row>
    <row r="9" spans="18:22" ht="18.75" customHeight="1">
      <c r="R9" s="54">
        <v>32857</v>
      </c>
      <c r="S9" s="54" t="s">
        <v>32</v>
      </c>
      <c r="T9" s="54">
        <f>VLOOKUP(R9,ПРАЙС!$A$14:$H$62,6,FALSE)</f>
        <v>615</v>
      </c>
      <c r="U9" s="54">
        <f>VLOOKUP(R9,ПРАЙС!$A$14:$H$62,7,FALSE)</f>
        <v>615</v>
      </c>
      <c r="V9" s="57" t="s">
        <v>28</v>
      </c>
    </row>
    <row r="10" spans="18:22">
      <c r="R10" s="56"/>
      <c r="S10" s="56"/>
      <c r="T10" s="56"/>
      <c r="U10" s="56"/>
      <c r="V10" s="58"/>
    </row>
    <row r="11" spans="18:22">
      <c r="R11" s="56"/>
      <c r="S11" s="56"/>
      <c r="T11" s="56"/>
      <c r="U11" s="56"/>
      <c r="V11" s="58"/>
    </row>
    <row r="12" spans="18:22"/>
    <row r="13" spans="18:22"/>
    <row r="14" spans="18:22"/>
    <row r="15" spans="18:22"/>
    <row r="16" spans="18:22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 ht="9" customHeight="1"/>
  </sheetData>
  <mergeCells count="1">
    <mergeCell ref="R2:V3"/>
  </mergeCells>
  <hyperlinks>
    <hyperlink ref="R2:U3" location="'Анолит и Антисептики'!A1" display="НАЗАД К ПРАЙСУ"/>
    <hyperlink ref="R2:V3" location="ПРАЙС!A1" display="НАЗАД К ПРАЙСУ"/>
    <hyperlink ref="V7" location="ПРАЙС!H15" display="заказать"/>
    <hyperlink ref="V8" location="ПРАЙС!H24" display="заказать"/>
    <hyperlink ref="V9" location="ПРАЙС!H25" display="заказать"/>
    <hyperlink ref="V6" location="ПРАЙС!H23" display="заказать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1:W35"/>
  <sheetViews>
    <sheetView showGridLines="0" workbookViewId="0">
      <selection activeCell="V7" sqref="V7"/>
    </sheetView>
  </sheetViews>
  <sheetFormatPr defaultColWidth="0" defaultRowHeight="14.4" zeroHeight="1"/>
  <cols>
    <col min="1" max="15" width="9.21875" customWidth="1"/>
    <col min="16" max="16" width="3.77734375" customWidth="1"/>
    <col min="17" max="17" width="4.44140625" customWidth="1"/>
    <col min="18" max="18" width="10.44140625" customWidth="1"/>
    <col min="19" max="19" width="10.21875" customWidth="1"/>
    <col min="20" max="21" width="11.5546875" customWidth="1"/>
    <col min="22" max="22" width="8.21875" customWidth="1"/>
    <col min="23" max="23" width="2.77734375" customWidth="1"/>
    <col min="24" max="16384" width="9.21875" hidden="1"/>
  </cols>
  <sheetData>
    <row r="1" spans="18:22"/>
    <row r="2" spans="18:22">
      <c r="R2" s="104" t="s">
        <v>25</v>
      </c>
      <c r="S2" s="104"/>
      <c r="T2" s="104"/>
      <c r="U2" s="104"/>
      <c r="V2" s="104"/>
    </row>
    <row r="3" spans="18:22">
      <c r="R3" s="104"/>
      <c r="S3" s="104"/>
      <c r="T3" s="104"/>
      <c r="U3" s="104"/>
      <c r="V3" s="104"/>
    </row>
    <row r="4" spans="18:22"/>
    <row r="5" spans="18:22" ht="18.75" customHeight="1">
      <c r="R5" s="53" t="s">
        <v>22</v>
      </c>
      <c r="S5" s="53" t="s">
        <v>26</v>
      </c>
      <c r="T5" s="53" t="s">
        <v>23</v>
      </c>
      <c r="U5" s="53" t="s">
        <v>24</v>
      </c>
      <c r="V5" s="55" t="s">
        <v>27</v>
      </c>
    </row>
    <row r="6" spans="18:22" ht="18.75" customHeight="1">
      <c r="R6" s="54">
        <v>32854</v>
      </c>
      <c r="S6" s="54" t="s">
        <v>29</v>
      </c>
      <c r="T6" s="54">
        <f>VLOOKUP(R6,ПРАЙС!$A$14:$H$62,6,FALSE)</f>
        <v>280.5</v>
      </c>
      <c r="U6" s="54">
        <f>VLOOKUP(R6,ПРАЙС!$A$14:$H$62,7,FALSE)</f>
        <v>280.5</v>
      </c>
      <c r="V6" s="57" t="s">
        <v>28</v>
      </c>
    </row>
    <row r="7" spans="18:22" ht="18.75" customHeight="1">
      <c r="R7" s="59">
        <v>32841</v>
      </c>
      <c r="S7" s="59" t="s">
        <v>30</v>
      </c>
      <c r="T7" s="59">
        <f>VLOOKUP(R7,ПРАЙС!$A$14:$H$62,6,FALSE)</f>
        <v>280.5</v>
      </c>
      <c r="U7" s="59">
        <f>VLOOKUP(R7,ПРАЙС!$A$14:$H$62,7,FALSE)</f>
        <v>280.5</v>
      </c>
      <c r="V7" s="60" t="s">
        <v>28</v>
      </c>
    </row>
    <row r="8" spans="18:22"/>
    <row r="9" spans="18:22"/>
    <row r="10" spans="18:22"/>
    <row r="11" spans="18:22"/>
    <row r="12" spans="18:22"/>
    <row r="13" spans="18:22"/>
    <row r="14" spans="18:22"/>
    <row r="15" spans="18:22"/>
    <row r="16" spans="18:22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 ht="19.5" customHeight="1"/>
  </sheetData>
  <mergeCells count="1">
    <mergeCell ref="R2:V3"/>
  </mergeCells>
  <hyperlinks>
    <hyperlink ref="R2:U3" location="'Анолит и Антисептики'!A1" display="НАЗАД К ПРАЙСУ"/>
    <hyperlink ref="V6" location="ПРАЙС!H26" display="заказать"/>
    <hyperlink ref="R2:V3" location="ПРАЙС!A1" display="НАЗАД К ПРАЙСУ"/>
    <hyperlink ref="V7" location="ПРАЙС!H16" display="заказать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W35"/>
  <sheetViews>
    <sheetView showGridLines="0" workbookViewId="0">
      <selection activeCell="V6" sqref="V6"/>
    </sheetView>
  </sheetViews>
  <sheetFormatPr defaultColWidth="0" defaultRowHeight="14.4" zeroHeight="1"/>
  <cols>
    <col min="1" max="15" width="9.21875" customWidth="1"/>
    <col min="16" max="16" width="3.77734375" customWidth="1"/>
    <col min="17" max="17" width="4.44140625" customWidth="1"/>
    <col min="18" max="18" width="10.44140625" customWidth="1"/>
    <col min="19" max="19" width="10.21875" customWidth="1"/>
    <col min="20" max="21" width="11.5546875" customWidth="1"/>
    <col min="22" max="22" width="8.21875" customWidth="1"/>
    <col min="23" max="23" width="2.77734375" customWidth="1"/>
    <col min="24" max="16384" width="9.21875" hidden="1"/>
  </cols>
  <sheetData>
    <row r="1" spans="18:22"/>
    <row r="2" spans="18:22">
      <c r="R2" s="104" t="s">
        <v>25</v>
      </c>
      <c r="S2" s="104"/>
      <c r="T2" s="104"/>
      <c r="U2" s="104"/>
      <c r="V2" s="104"/>
    </row>
    <row r="3" spans="18:22">
      <c r="R3" s="104"/>
      <c r="S3" s="104"/>
      <c r="T3" s="104"/>
      <c r="U3" s="104"/>
      <c r="V3" s="104"/>
    </row>
    <row r="4" spans="18:22"/>
    <row r="5" spans="18:22" ht="18.75" customHeight="1">
      <c r="R5" s="53" t="s">
        <v>22</v>
      </c>
      <c r="S5" s="53" t="s">
        <v>26</v>
      </c>
      <c r="T5" s="53" t="s">
        <v>23</v>
      </c>
      <c r="U5" s="53" t="s">
        <v>24</v>
      </c>
      <c r="V5" s="55" t="s">
        <v>27</v>
      </c>
    </row>
    <row r="6" spans="18:22" ht="18.75" customHeight="1">
      <c r="R6" s="54">
        <v>32858</v>
      </c>
      <c r="S6" s="54" t="s">
        <v>29</v>
      </c>
      <c r="T6" s="54">
        <f>VLOOKUP(R6,ПРАЙС!$A$14:$H$62,6,FALSE)</f>
        <v>280.5</v>
      </c>
      <c r="U6" s="54">
        <f>VLOOKUP(R6,ПРАЙС!$A$14:$H$62,7,FALSE)</f>
        <v>280.5</v>
      </c>
      <c r="V6" s="57" t="s">
        <v>28</v>
      </c>
    </row>
    <row r="7" spans="18:22" ht="18.75" customHeight="1">
      <c r="R7" s="59">
        <v>32843</v>
      </c>
      <c r="S7" s="59" t="s">
        <v>30</v>
      </c>
      <c r="T7" s="59">
        <f>VLOOKUP(R7,ПРАЙС!$A$14:$H$62,6,FALSE)</f>
        <v>280.5</v>
      </c>
      <c r="U7" s="59">
        <f>VLOOKUP(R7,ПРАЙС!$A$14:$H$62,7,FALSE)</f>
        <v>280.5</v>
      </c>
      <c r="V7" s="60" t="s">
        <v>28</v>
      </c>
    </row>
    <row r="8" spans="18:22"/>
    <row r="9" spans="18:22"/>
    <row r="10" spans="18:22"/>
    <row r="11" spans="18:22"/>
    <row r="12" spans="18:22"/>
    <row r="13" spans="18:22"/>
    <row r="14" spans="18:22"/>
    <row r="15" spans="18:22"/>
    <row r="16" spans="18:22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 ht="19.5" customHeight="1"/>
  </sheetData>
  <mergeCells count="1">
    <mergeCell ref="R2:V3"/>
  </mergeCells>
  <hyperlinks>
    <hyperlink ref="R2:U3" location="'Анолит и Антисептики'!A1" display="НАЗАД К ПРАЙСУ"/>
    <hyperlink ref="V6" location="ПРАЙС!H27" display="заказать"/>
    <hyperlink ref="R2:V3" location="ПРАЙС!A1" display="НАЗАД К ПРАЙСУ"/>
    <hyperlink ref="V7" location="ПРАЙС!H17" display="заказать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W35"/>
  <sheetViews>
    <sheetView showGridLines="0" workbookViewId="0">
      <selection activeCell="V6" sqref="V6"/>
    </sheetView>
  </sheetViews>
  <sheetFormatPr defaultColWidth="0" defaultRowHeight="14.4" zeroHeight="1"/>
  <cols>
    <col min="1" max="15" width="9.21875" customWidth="1"/>
    <col min="16" max="16" width="3.77734375" customWidth="1"/>
    <col min="17" max="17" width="4.44140625" customWidth="1"/>
    <col min="18" max="18" width="10.44140625" customWidth="1"/>
    <col min="19" max="19" width="10.21875" customWidth="1"/>
    <col min="20" max="21" width="11.5546875" customWidth="1"/>
    <col min="22" max="22" width="8.21875" customWidth="1"/>
    <col min="23" max="23" width="2.77734375" customWidth="1"/>
    <col min="24" max="16384" width="9.21875" hidden="1"/>
  </cols>
  <sheetData>
    <row r="1" spans="18:22"/>
    <row r="2" spans="18:22">
      <c r="R2" s="104" t="s">
        <v>25</v>
      </c>
      <c r="S2" s="104"/>
      <c r="T2" s="104"/>
      <c r="U2" s="104"/>
      <c r="V2" s="104"/>
    </row>
    <row r="3" spans="18:22">
      <c r="R3" s="104"/>
      <c r="S3" s="104"/>
      <c r="T3" s="104"/>
      <c r="U3" s="104"/>
      <c r="V3" s="104"/>
    </row>
    <row r="4" spans="18:22"/>
    <row r="5" spans="18:22" ht="18.75" customHeight="1">
      <c r="R5" s="53" t="s">
        <v>22</v>
      </c>
      <c r="S5" s="53" t="s">
        <v>26</v>
      </c>
      <c r="T5" s="53" t="s">
        <v>23</v>
      </c>
      <c r="U5" s="53" t="s">
        <v>24</v>
      </c>
      <c r="V5" s="55" t="s">
        <v>27</v>
      </c>
    </row>
    <row r="6" spans="18:22" ht="18.75" customHeight="1">
      <c r="R6" s="54">
        <v>32859</v>
      </c>
      <c r="S6" s="54" t="s">
        <v>29</v>
      </c>
      <c r="T6" s="54">
        <f>VLOOKUP(R6,ПРАЙС!$A$14:$H$62,6,FALSE)</f>
        <v>280.5</v>
      </c>
      <c r="U6" s="54">
        <f>VLOOKUP(R6,ПРАЙС!$A$14:$H$62,7,FALSE)</f>
        <v>280.5</v>
      </c>
      <c r="V6" s="57" t="s">
        <v>28</v>
      </c>
    </row>
    <row r="7" spans="18:22" ht="18.75" customHeight="1">
      <c r="R7" s="59">
        <v>32844</v>
      </c>
      <c r="S7" s="59" t="s">
        <v>30</v>
      </c>
      <c r="T7" s="59">
        <f>VLOOKUP(R7,ПРАЙС!$A$14:$H$62,6,FALSE)</f>
        <v>280.5</v>
      </c>
      <c r="U7" s="59">
        <f>VLOOKUP(R7,ПРАЙС!$A$14:$H$62,7,FALSE)</f>
        <v>280.5</v>
      </c>
      <c r="V7" s="60" t="s">
        <v>28</v>
      </c>
    </row>
    <row r="8" spans="18:22"/>
    <row r="9" spans="18:22"/>
    <row r="10" spans="18:22"/>
    <row r="11" spans="18:22"/>
    <row r="12" spans="18:22"/>
    <row r="13" spans="18:22"/>
    <row r="14" spans="18:22"/>
    <row r="15" spans="18:22"/>
    <row r="16" spans="18:22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 ht="19.5" customHeight="1"/>
  </sheetData>
  <mergeCells count="1">
    <mergeCell ref="R2:V3"/>
  </mergeCells>
  <hyperlinks>
    <hyperlink ref="R2:U3" location="'Анолит и Антисептики'!A1" display="НАЗАД К ПРАЙСУ"/>
    <hyperlink ref="V6" location="ПРАЙС!H28" display="заказать"/>
    <hyperlink ref="R2:V3" location="ПРАЙС!A1" display="НАЗАД К ПРАЙСУ"/>
    <hyperlink ref="V7" location="ПРАЙС!H18" display="заказать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W35"/>
  <sheetViews>
    <sheetView showGridLines="0" workbookViewId="0">
      <selection activeCell="V6" sqref="V6"/>
    </sheetView>
  </sheetViews>
  <sheetFormatPr defaultColWidth="0" defaultRowHeight="14.4" zeroHeight="1"/>
  <cols>
    <col min="1" max="15" width="9.21875" customWidth="1"/>
    <col min="16" max="16" width="3.77734375" customWidth="1"/>
    <col min="17" max="17" width="4.44140625" customWidth="1"/>
    <col min="18" max="18" width="10.44140625" customWidth="1"/>
    <col min="19" max="19" width="10.21875" customWidth="1"/>
    <col min="20" max="21" width="11.5546875" customWidth="1"/>
    <col min="22" max="22" width="8.21875" customWidth="1"/>
    <col min="23" max="23" width="2.77734375" customWidth="1"/>
    <col min="24" max="16384" width="9.21875" hidden="1"/>
  </cols>
  <sheetData>
    <row r="1" spans="18:22"/>
    <row r="2" spans="18:22">
      <c r="R2" s="104" t="s">
        <v>25</v>
      </c>
      <c r="S2" s="104"/>
      <c r="T2" s="104"/>
      <c r="U2" s="104"/>
      <c r="V2" s="104"/>
    </row>
    <row r="3" spans="18:22">
      <c r="R3" s="104"/>
      <c r="S3" s="104"/>
      <c r="T3" s="104"/>
      <c r="U3" s="104"/>
      <c r="V3" s="104"/>
    </row>
    <row r="4" spans="18:22"/>
    <row r="5" spans="18:22" ht="18.75" customHeight="1">
      <c r="R5" s="53" t="s">
        <v>22</v>
      </c>
      <c r="S5" s="53" t="s">
        <v>26</v>
      </c>
      <c r="T5" s="53" t="s">
        <v>23</v>
      </c>
      <c r="U5" s="53" t="s">
        <v>24</v>
      </c>
      <c r="V5" s="55" t="s">
        <v>27</v>
      </c>
    </row>
    <row r="6" spans="18:22" ht="18.75" customHeight="1">
      <c r="R6" s="54">
        <v>32860</v>
      </c>
      <c r="S6" s="54" t="s">
        <v>29</v>
      </c>
      <c r="T6" s="54">
        <f>VLOOKUP(R6,ПРАЙС!$A$14:$H$62,6,FALSE)</f>
        <v>280.5</v>
      </c>
      <c r="U6" s="54">
        <f>VLOOKUP(R6,ПРАЙС!$A$14:$H$62,7,FALSE)</f>
        <v>280.5</v>
      </c>
      <c r="V6" s="57" t="s">
        <v>28</v>
      </c>
    </row>
    <row r="7" spans="18:22" ht="18.75" customHeight="1">
      <c r="R7" s="59">
        <v>32845</v>
      </c>
      <c r="S7" s="59" t="s">
        <v>30</v>
      </c>
      <c r="T7" s="59">
        <f>VLOOKUP(R7,ПРАЙС!$A$14:$H$62,6,FALSE)</f>
        <v>280.5</v>
      </c>
      <c r="U7" s="59">
        <f>VLOOKUP(R7,ПРАЙС!$A$14:$H$62,7,FALSE)</f>
        <v>280.5</v>
      </c>
      <c r="V7" s="60" t="s">
        <v>28</v>
      </c>
    </row>
    <row r="8" spans="18:22"/>
    <row r="9" spans="18:22"/>
    <row r="10" spans="18:22"/>
    <row r="11" spans="18:22"/>
    <row r="12" spans="18:22"/>
    <row r="13" spans="18:22"/>
    <row r="14" spans="18:22"/>
    <row r="15" spans="18:22"/>
    <row r="16" spans="18:22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 ht="20.25" customHeight="1"/>
  </sheetData>
  <mergeCells count="1">
    <mergeCell ref="R2:V3"/>
  </mergeCells>
  <hyperlinks>
    <hyperlink ref="R2:U3" location="'Анолит и Антисептики'!A1" display="НАЗАД К ПРАЙСУ"/>
    <hyperlink ref="V6" location="ПРАЙС!H29" display="заказать"/>
    <hyperlink ref="R2:V3" location="ПРАЙС!A1" display="НАЗАД К ПРАЙСУ"/>
    <hyperlink ref="V7" location="ПРАЙС!H19" display="заказать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W35"/>
  <sheetViews>
    <sheetView showGridLines="0" topLeftCell="M1" workbookViewId="0">
      <selection activeCell="V10" sqref="V10"/>
    </sheetView>
  </sheetViews>
  <sheetFormatPr defaultColWidth="0" defaultRowHeight="14.4" zeroHeight="1"/>
  <cols>
    <col min="1" max="15" width="9.21875" customWidth="1"/>
    <col min="16" max="16" width="3.77734375" customWidth="1"/>
    <col min="17" max="17" width="4.44140625" customWidth="1"/>
    <col min="18" max="18" width="10.44140625" customWidth="1"/>
    <col min="19" max="19" width="10.21875" customWidth="1"/>
    <col min="20" max="21" width="11.5546875" customWidth="1"/>
    <col min="22" max="22" width="8.21875" customWidth="1"/>
    <col min="23" max="23" width="2.77734375" customWidth="1"/>
    <col min="24" max="16384" width="9.21875" hidden="1"/>
  </cols>
  <sheetData>
    <row r="1" spans="18:22"/>
    <row r="2" spans="18:22">
      <c r="R2" s="104" t="s">
        <v>25</v>
      </c>
      <c r="S2" s="104"/>
      <c r="T2" s="104"/>
      <c r="U2" s="104"/>
      <c r="V2" s="104"/>
    </row>
    <row r="3" spans="18:22">
      <c r="R3" s="104"/>
      <c r="S3" s="104"/>
      <c r="T3" s="104"/>
      <c r="U3" s="104"/>
      <c r="V3" s="104"/>
    </row>
    <row r="4" spans="18:22"/>
    <row r="5" spans="18:22" ht="18.75" customHeight="1">
      <c r="R5" s="53" t="s">
        <v>22</v>
      </c>
      <c r="S5" s="53" t="s">
        <v>26</v>
      </c>
      <c r="T5" s="53" t="s">
        <v>23</v>
      </c>
      <c r="U5" s="53" t="s">
        <v>24</v>
      </c>
      <c r="V5" s="55" t="s">
        <v>27</v>
      </c>
    </row>
    <row r="6" spans="18:22" ht="18.75" customHeight="1">
      <c r="R6" s="54">
        <v>32850</v>
      </c>
      <c r="S6" s="54" t="s">
        <v>29</v>
      </c>
      <c r="T6" s="54">
        <f>VLOOKUP(R6,ПРАЙС!$A$14:$H$62,6,FALSE)</f>
        <v>280.5</v>
      </c>
      <c r="U6" s="54">
        <f>VLOOKUP(R6,ПРАЙС!$A$14:$H$62,7,FALSE)</f>
        <v>280.5</v>
      </c>
      <c r="V6" s="57" t="s">
        <v>28</v>
      </c>
    </row>
    <row r="7" spans="18:22" ht="18.75" customHeight="1">
      <c r="R7" s="59">
        <v>32840</v>
      </c>
      <c r="S7" s="59" t="s">
        <v>30</v>
      </c>
      <c r="T7" s="59">
        <f>VLOOKUP(R7,ПРАЙС!$A$14:$H$62,6,FALSE)</f>
        <v>280.5</v>
      </c>
      <c r="U7" s="59">
        <f>VLOOKUP(R7,ПРАЙС!$A$14:$H$62,7,FALSE)</f>
        <v>280.5</v>
      </c>
      <c r="V7" s="60" t="s">
        <v>28</v>
      </c>
    </row>
    <row r="8" spans="18:22" ht="18.75" customHeight="1">
      <c r="R8" s="61">
        <v>32851</v>
      </c>
      <c r="S8" s="61" t="s">
        <v>32</v>
      </c>
      <c r="T8" s="61">
        <f>VLOOKUP(R8,ПРАЙС!$A$14:$H$62,6,FALSE)</f>
        <v>615</v>
      </c>
      <c r="U8" s="61">
        <f>VLOOKUP(R8,ПРАЙС!$A$14:$H$62,7,FALSE)</f>
        <v>615</v>
      </c>
      <c r="V8" s="62" t="s">
        <v>28</v>
      </c>
    </row>
    <row r="9" spans="18:22" ht="18.75" customHeight="1">
      <c r="R9" s="61">
        <v>32852</v>
      </c>
      <c r="S9" s="61" t="s">
        <v>33</v>
      </c>
      <c r="T9" s="61">
        <f>VLOOKUP(R9,ПРАЙС!$A$14:$H$62,6,FALSE)</f>
        <v>0</v>
      </c>
      <c r="U9" s="61">
        <f>VLOOKUP(R9,ПРАЙС!$A$14:$H$62,7,FALSE)</f>
        <v>0</v>
      </c>
      <c r="V9" s="62" t="s">
        <v>28</v>
      </c>
    </row>
    <row r="10" spans="18:22" ht="18.75" customHeight="1">
      <c r="R10" s="61">
        <v>32853</v>
      </c>
      <c r="S10" s="61" t="s">
        <v>34</v>
      </c>
      <c r="T10" s="61">
        <f>VLOOKUP(R10,ПРАЙС!$A$14:$H$62,6,FALSE)</f>
        <v>0</v>
      </c>
      <c r="U10" s="61">
        <f>VLOOKUP(R10,ПРАЙС!$A$14:$H$62,7,FALSE)</f>
        <v>0</v>
      </c>
      <c r="V10" s="62" t="s">
        <v>28</v>
      </c>
    </row>
    <row r="11" spans="18:22"/>
    <row r="12" spans="18:22"/>
    <row r="13" spans="18:22"/>
    <row r="14" spans="18:22"/>
    <row r="15" spans="18:22"/>
    <row r="16" spans="18:22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 ht="8.25" customHeight="1"/>
    <row r="35"/>
  </sheetData>
  <mergeCells count="1">
    <mergeCell ref="R2:V3"/>
  </mergeCells>
  <hyperlinks>
    <hyperlink ref="R2:U3" location="'Анолит и Антисептики'!A1" display="НАЗАД К ПРАЙСУ"/>
    <hyperlink ref="V6" location="ПРАЙС!H30" display="заказать"/>
    <hyperlink ref="R2:V3" location="ПРАЙС!A1" display="НАЗАД К ПРАЙСУ"/>
    <hyperlink ref="V7" location="ПРАЙС!H20" display="заказать"/>
    <hyperlink ref="V8" location="ПРАЙС!H31" display="заказать"/>
    <hyperlink ref="V9" location="ПРАЙС!H32" display="заказать"/>
    <hyperlink ref="V10" location="ПРАЙС!H33" display="заказать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ПРАЙС</vt:lpstr>
      <vt:lpstr>АНОЛИТ АНК СУПЕР ДОМ</vt:lpstr>
      <vt:lpstr>АНОЛИТ АНК SUPER MAN</vt:lpstr>
      <vt:lpstr>АНОЛИТ АНК SUPER BABY ROOM</vt:lpstr>
      <vt:lpstr>АНОЛИТ АНК СУПЕР ДЛЯ ОВОЩЕЙ</vt:lpstr>
      <vt:lpstr>АНОЛИТ АНК СУПЕР ПИТОМЦЫ</vt:lpstr>
      <vt:lpstr>АНОЛИТ АНК СУПЕР СИТИ</vt:lpstr>
      <vt:lpstr>ПРАЙС!Область_печати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2015-07-10T14:45:23Z</dcterms:created>
  <dcterms:modified xsi:type="dcterms:W3CDTF">2020-12-03T12:45:01Z</dcterms:modified>
</cp:coreProperties>
</file>